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共有\補佐用\☆05財政状況資料集\令和元年度決算\"/>
    </mc:Choice>
  </mc:AlternateContent>
  <xr:revisionPtr revIDLastSave="0" documentId="13_ncr:1_{FF4A3E2A-25B2-4DEA-B0F8-A99144DA0BE2}" xr6:coauthVersionLast="45" xr6:coauthVersionMax="45" xr10:uidLastSave="{00000000-0000-0000-0000-000000000000}"/>
  <bookViews>
    <workbookView xWindow="-120" yWindow="-120" windowWidth="20730" windowHeight="11160" tabRatio="7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BE35" i="10"/>
  <c r="CO34" i="10"/>
  <c r="CO35" i="10" s="1"/>
  <c r="BW34" i="10"/>
  <c r="BW35" i="10" s="1"/>
  <c r="BW36" i="10" s="1"/>
  <c r="BW37" i="10" s="1"/>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<sst xmlns="http://schemas.openxmlformats.org/spreadsheetml/2006/main" count="1090" uniqueCount="599">
  <si>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</si>
  <si>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</si>
  <si>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</si>
  <si>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</si>
  <si>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</si>
  <si>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</si>
  <si>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</si>
  <si>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</si>
  <si>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</si>
  <si>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</si>
  <si>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</si>
  <si>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</si>
  <si>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</si>
  <si>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</si>
  <si>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</si>
  <si>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</si>
  <si>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</si>
  <si>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</si>
  <si>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</si>
  <si>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</si>
  <si>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</si>
  <si>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</si>
  <si>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</si>
  <si>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</si>
  <si>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</si>
  <si>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</si>
  <si>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</si>
  <si>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</si>
  <si>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</si>
  <si>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</si>
  <si>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</si>
  <si>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</si>
  <si>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</si>
  <si>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</si>
  <si>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</si>
  <si>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</si>
  <si>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</si>
  <si>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</si>
  <si>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</si>
  <si>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</si>
  <si>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</si>
  <si>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</si>
  <si>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</si>
  <si>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</si>
  <si>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</si>
  <si>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</si>
  <si>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</si>
  <si>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</si>
  <si>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</si>
  <si>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</si>
  <si>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</si>
  <si>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</si>
  <si>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</si>
  <si>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</si>
  <si>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</si>
  <si>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</si>
  <si>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</si>
  <si>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</si>
  <si>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</si>
  <si>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</si>
  <si>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</si>
  <si>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</si>
  <si>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</si>
  <si>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</si>
  <si>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</si>
  <si>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</si>
  <si>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</si>
  <si>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</si>
  <si>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</si>
  <si>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</si>
  <si>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</si>
  <si>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</si>
  <si>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</si>
  <si>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</si>
  <si>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</si>
  <si>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</si>
  <si>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</si>
  <si>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</si>
  <si>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</si>
  <si>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</si>
  <si>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</si>
  <si>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</si>
  <si>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</si>
  <si>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</si>
  <si>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</si>
  <si>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</si>
  <si>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</si>
  <si>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</si>
  <si>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</si>
  <si>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</si>
  <si>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</si>
  <si>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</si>
  <si>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</si>
  <si>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</si>
  <si>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</si>
  <si>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</si>
  <si>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</si>
  <si>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</si>
  <si>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</si>
  <si>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</si>
  <si>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</si>
  <si>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</si>
  <si>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</si>
  <si>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</si>
  <si>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</si>
  <si>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</si>
  <si>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</si>
  <si>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</si>
  <si>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</si>
  <si>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</si>
  <si>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</si>
  <si>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</si>
  <si>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</si>
  <si>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</si>
  <si>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</si>
  <si>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</si>
  <si>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</si>
  <si>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</si>
  <si>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</si>
  <si>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</si>
  <si>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</si>
  <si>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</si>
  <si>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</si>
  <si>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</si>
  <si>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</si>
  <si>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</si>
  <si>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</si>
  <si>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</si>
  <si>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</si>
  <si>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</si>
  <si>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</si>
  <si>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</si>
  <si>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</si>
  <si>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</si>
  <si>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</si>
  <si>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</si>
  <si>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</si>
  <si>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</si>
  <si>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</si>
  <si>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</si>
  <si>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</si>
  <si>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</si>
  <si>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</si>
  <si>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</si>
  <si>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</si>
  <si>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</si>
  <si>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</si>
  <si>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</si>
  <si>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</si>
  <si>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</si>
  <si>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</si>
  <si>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</si>
  <si>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</si>
  <si>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</si>
  <si>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</si>
  <si>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</si>
  <si>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</si>
  <si>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</si>
  <si>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</si>
  <si>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</si>
  <si>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</si>
  <si>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</si>
  <si>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</si>
  <si>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</si>
  <si>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</si>
  <si>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</si>
  <si>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</si>
  <si>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</si>
  <si>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</si>
  <si>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</si>
  <si>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</si>
  <si>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</si>
  <si>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</si>
  <si>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</si>
  <si>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</si>
  <si>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</si>
  <si>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</si>
  <si>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</si>
  <si>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</si>
  <si>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</si>
  <si>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</si>
  <si>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</si>
  <si>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</si>
  <si>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</si>
  <si>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</si>
  <si>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</si>
  <si>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</si>
  <si>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</si>
  <si>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</si>
  <si>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</si>
  <si>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</si>
  <si>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</si>
  <si>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</si>
  <si>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</si>
  <si>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</si>
  <si>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</si>
  <si>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</si>
  <si>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</si>
  <si>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</si>
  <si>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</si>
  <si>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</si>
  <si>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</si>
  <si>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</si>
  <si>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</si>
  <si>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</si>
  <si>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</si>
  <si>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</si>
  <si>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</si>
  <si>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</si>
  <si>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</si>
  <si>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</si>
  <si>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</si>
  <si>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</si>
  <si>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</si>
  <si>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</si>
  <si>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</si>
  <si>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</si>
  <si>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</si>
  <si>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</si>
  <si>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</si>
  <si>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</si>
  <si>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</si>
  <si>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</si>
  <si>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</si>
  <si>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</si>
  <si>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</si>
  <si>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</si>
  <si>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</si>
  <si>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</si>
  <si>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</si>
  <si>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</si>
  <si>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</si>
  <si>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</si>
  <si>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</si>
  <si>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</si>
  <si>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</si>
  <si>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</si>
  <si>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</si>
  <si>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</si>
  <si>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</si>
  <si>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</si>
  <si>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</si>
  <si>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</si>
  <si>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</si>
  <si>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</si>
  <si>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</si>
  <si>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</si>
  <si>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</si>
  <si>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</si>
  <si>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</si>
  <si>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</si>
  <si>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</si>
  <si>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</si>
  <si>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</si>
  <si>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</si>
  <si>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</si>
  <si>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</si>
  <si>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</si>
  <si>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</si>
  <si>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</si>
  <si>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</si>
  <si>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</si>
  <si>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</si>
  <si>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</si>
  <si>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</si>
  <si>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</si>
  <si>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</si>
  <si>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</si>
  <si>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</si>
  <si>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</si>
  <si>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</si>
  <si>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</si>
  <si>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</si>
  <si>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</si>
  <si>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</si>
  <si>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</si>
  <si>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</si>
  <si>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</si>
  <si>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</si>
  <si>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</si>
  <si>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</si>
  <si>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</si>
  <si>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</si>
  <si>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</si>
  <si>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</si>
  <si>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</si>
  <si>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</si>
  <si>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</si>
  <si>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</si>
  <si>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</si>
  <si>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</si>
  <si>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</si>
  <si>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</si>
  <si>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</si>
  <si>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</si>
  <si>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</si>
  <si>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</si>
  <si>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</si>
  <si>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</si>
  <si>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</si>
  <si>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</si>
  <si>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</si>
  <si>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</si>
  <si>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</si>
  <si>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</si>
  <si>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</si>
  <si>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</si>
  <si>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</si>
  <si>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</si>
  <si>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</si>
  <si>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</si>
  <si>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</si>
  <si>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</si>
  <si>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</si>
  <si>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</si>
  <si>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</si>
  <si>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</si>
  <si>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</si>
  <si>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</si>
  <si>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</si>
  <si>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</si>
  <si>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</si>
  <si>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</si>
  <si>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</si>
  <si>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</si>
  <si>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</si>
  <si>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</si>
  <si>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</si>
  <si>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</si>
  <si>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</si>
  <si>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</si>
  <si>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</si>
  <si>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</si>
  <si>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</si>
  <si>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</si>
  <si>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</si>
  <si>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</si>
  <si>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</si>
  <si>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</si>
  <si>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</si>
  <si>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</si>
  <si>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</si>
  <si>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</si>
  <si>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</si>
  <si>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</si>
  <si>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</si>
  <si>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</si>
  <si>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</si>
  <si>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</si>
  <si>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</si>
  <si>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</si>
  <si>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</si>
  <si>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</si>
  <si>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</si>
  <si>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</si>
  <si>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</si>
  <si>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</si>
  <si>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</si>
  <si>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</si>
  <si>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</si>
  <si>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</si>
  <si>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</si>
  <si>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</si>
  <si>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</si>
  <si>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</si>
  <si>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</si>
  <si>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</si>
  <si>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</si>
  <si>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</si>
  <si>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</si>
  <si>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</si>
  <si>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</si>
  <si>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</si>
  <si>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</si>
  <si>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</si>
  <si>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</si>
  <si>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</si>
  <si>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</si>
  <si>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</si>
  <si>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</si>
  <si>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</si>
  <si>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</si>
  <si>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</si>
  <si>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</si>
  <si>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</si>
  <si>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</si>
  <si>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</si>
  <si>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</si>
  <si>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</si>
  <si>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</si>
  <si>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</si>
  <si>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</si>
  <si>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</si>
  <si>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</si>
  <si>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</si>
  <si>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</si>
  <si>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</si>
  <si>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</si>
  <si>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</si>
  <si>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</si>
  <si>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</si>
  <si>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</si>
  <si>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</si>
  <si>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</si>
  <si>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</si>
  <si>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</si>
  <si>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</si>
  <si>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</si>
  <si>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</si>
  <si>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</si>
  <si>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</si>
  <si>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</si>
  <si>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</si>
  <si>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</si>
  <si>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</si>
  <si>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</si>
  <si>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</si>
  <si>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</si>
  <si>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</si>
  <si>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</si>
  <si>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</si>
  <si>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</si>
  <si>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</si>
  <si>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</si>
  <si>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</si>
  <si>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</si>
  <si>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</si>
  <si>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</si>
  <si>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</si>
  <si>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</si>
  <si>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</si>
  <si>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</si>
  <si>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</si>
  <si>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</si>
  <si>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</si>
  <si>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</si>
  <si>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</si>
  <si>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</si>
  <si>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</si>
  <si>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</si>
  <si>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</si>
  <si>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</si>
  <si>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</si>
  <si>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</si>
  <si>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</si>
  <si>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</si>
  <si>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</si>
  <si>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</si>
  <si>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</si>
  <si>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</si>
  <si>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</si>
  <si>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</si>
  <si>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</si>
  <si>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</si>
  <si>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</si>
  <si>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</si>
  <si>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</si>
  <si>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</si>
  <si>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</si>
  <si>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</si>
  <si>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</si>
  <si>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</si>
  <si>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</si>
  <si>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</si>
  <si>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</si>
  <si>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</si>
  <si>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</si>
  <si>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</si>
  <si>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</si>
  <si>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</si>
  <si>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</si>
  <si>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</si>
  <si>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</si>
  <si>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</si>
  <si>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</si>
  <si>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</si>
  <si>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</si>
  <si>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</si>
  <si>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</si>
  <si>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</si>
  <si>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</si>
  <si>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</si>
  <si>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</si>
  <si>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</si>
  <si>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</si>
  <si>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</si>
  <si>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</si>
  <si>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</si>
  <si>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</si>
  <si>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</si>
  <si>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</si>
  <si>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</si>
  <si>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</si>
  <si>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</si>
  <si>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</si>
  <si>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</si>
  <si>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</si>
  <si>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</si>
  <si>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</si>
  <si>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</si>
  <si>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</si>
  <si>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</si>
  <si>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</si>
  <si>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</si>
  <si>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</si>
  <si>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</si>
  <si>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</si>
  <si>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</si>
  <si>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</si>
  <si>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</si>
  <si>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</si>
  <si>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</si>
  <si>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</si>
  <si>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</si>
  <si>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</si>
  <si>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</si>
  <si>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</si>
  <si>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</si>
  <si>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</si>
  <si>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</si>
  <si>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</si>
  <si>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</si>
  <si>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</si>
  <si>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</si>
  <si>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</si>
  <si>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</si>
  <si>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</si>
  <si>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</si>
  <si>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</si>
  <si>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</si>
  <si>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</si>
  <si>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</si>
  <si>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</si>
  <si>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</si>
  <si>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</si>
  <si>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</si>
  <si>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</si>
  <si>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</si>
  <si>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</si>
  <si>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</si>
  <si>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</si>
  <si>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</si>
  <si>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</si>
  <si>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</si>
  <si>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</si>
  <si>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</si>
  <si>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</si>
  <si>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</si>
  <si>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</si>
  <si>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</si>
  <si>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</si>
  <si>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</si>
  <si>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</si>
  <si>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</si>
  <si>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</si>
  <si>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</si>
  <si>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</si>
  <si>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</si>
  <si>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</si>
  <si>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</si>
  <si>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</si>
  <si>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</si>
  <si>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</si>
  <si>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</si>
  <si>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</si>
  <si>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</si>
  <si>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</si>
  <si>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0.89</t>
  </si>
  <si>
    <t>▲ 0.05</t>
  </si>
  <si>
    <t>▲ 2.84</t>
  </si>
  <si>
    <t>水道事業会計</t>
  </si>
  <si>
    <t>病院事業会計</t>
  </si>
  <si>
    <t>競輪事業特別会計</t>
  </si>
  <si>
    <t>一般会計</t>
  </si>
  <si>
    <t>国民健康保険事業特別会計</t>
  </si>
  <si>
    <t>介護保険事業特別会計</t>
  </si>
  <si>
    <t>下水道事業特別会計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</si>
  <si>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</si>
  <si>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</si>
  <si>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</si>
  <si>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</si>
  <si>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</si>
  <si>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</si>
  <si>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</si>
  <si>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</si>
  <si>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</si>
  <si>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</si>
  <si>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</si>
  <si>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</si>
  <si>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</si>
  <si>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</si>
  <si>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t>
    <phoneticPr fontId="2"/>
  </si>
  <si>
    <t>-</t>
    <phoneticPr fontId="2"/>
  </si>
  <si>
    <t>医療施設設置等基金</t>
    <rPh sb="6" eb="7">
      <t>トウ</t>
    </rPh>
    <rPh sb="7" eb="9">
      <t>キキン</t>
    </rPh>
    <phoneticPr fontId="2"/>
  </si>
  <si>
    <t>福祉基金</t>
    <rPh sb="0" eb="2">
      <t>フクシ</t>
    </rPh>
    <rPh sb="2" eb="4">
      <t>キキン</t>
    </rPh>
    <phoneticPr fontId="2"/>
  </si>
  <si>
    <t>ふるさと伊東応援基金</t>
  </si>
  <si>
    <t>文化施設整備基金</t>
    <rPh sb="0" eb="2">
      <t>ブンカ</t>
    </rPh>
    <rPh sb="2" eb="4">
      <t>シセツ</t>
    </rPh>
    <rPh sb="4" eb="6">
      <t>セイビ</t>
    </rPh>
    <rPh sb="6" eb="8">
      <t>キキン</t>
    </rPh>
    <phoneticPr fontId="5"/>
  </si>
  <si>
    <t>体育施設整備基金</t>
    <rPh sb="0" eb="4">
      <t>タイイクシセツ</t>
    </rPh>
    <rPh sb="4" eb="8">
      <t>セイビキキン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</si>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</sst>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9F11-4D84-8557-1336D9186C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37859</c:v>
                </c:pt>
                <c:pt idx="1">
                  <c:v>55196</c:v>
                </c:pt>
                <c:pt idx="2">
                  <c:v>29505</c:v>
                </c:pt>
                <c:pt idx="3">
                  <c:v>25361</c:v>
                </c:pt>
                <c:pt idx="4">
                  <c:v>31333</c:v>
                </c:pt>
              </c:numCache>
            </c:numRef>
          </c:val>
          <c:smooth val="0"/>
          <c:extLst>
            <c:ext xmlns:c16="http://schemas.microsoft.com/office/drawing/2014/chart" uri="{C3380CC4-5D6E-409C-BE32-E72D297353CC}">
              <c16:uniqueId val="{00000001-9F11-4D84-8557-1336D9186C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3.87</c:v>
                </c:pt>
                <c:pt idx="1">
                  <c:v>3.67</c:v>
                </c:pt>
                <c:pt idx="2">
                  <c:v>5.12</c:v>
                </c:pt>
                <c:pt idx="3">
                  <c:v>5.0999999999999996</c:v>
                </c:pt>
                <c:pt idx="4">
                  <c:v>2.2599999999999998</c:v>
                </c:pt>
              </c:numCache>
            </c:numRef>
          </c:val>
          <c:extLst>
            <c:ext xmlns:c16="http://schemas.microsoft.com/office/drawing/2014/chart" uri="{C3380CC4-5D6E-409C-BE32-E72D297353CC}">
              <c16:uniqueId val="{00000000-A76F-4056-9A73-108D2DC651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21.35</c:v>
                </c:pt>
                <c:pt idx="1">
                  <c:v>20.93</c:v>
                </c:pt>
                <c:pt idx="2">
                  <c:v>20.67</c:v>
                </c:pt>
                <c:pt idx="3">
                  <c:v>20.8</c:v>
                </c:pt>
                <c:pt idx="4">
                  <c:v>20.84</c:v>
                </c:pt>
              </c:numCache>
            </c:numRef>
          </c:val>
          <c:extLst>
            <c:ext xmlns:c16="http://schemas.microsoft.com/office/drawing/2014/chart" uri="{C3380CC4-5D6E-409C-BE32-E72D297353CC}">
              <c16:uniqueId val="{00000001-A76F-4056-9A73-108D2DC651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2.17</c:v>
                </c:pt>
                <c:pt idx="1">
                  <c:v>-0.89</c:v>
                </c:pt>
                <c:pt idx="2">
                  <c:v>1.51</c:v>
                </c:pt>
                <c:pt idx="3">
                  <c:v>-0.05</c:v>
                </c:pt>
                <c:pt idx="4">
                  <c:v>-2.84</c:v>
                </c:pt>
              </c:numCache>
            </c:numRef>
          </c:val>
          <c:smooth val="0"/>
          <c:extLst>
            <c:ext xmlns:c16="http://schemas.microsoft.com/office/drawing/2014/chart" uri="{C3380CC4-5D6E-409C-BE32-E72D297353CC}">
              <c16:uniqueId val="{00000002-A76F-4056-9A73-108D2DC651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0-302F-4AC1-8A7F-EAD05B564E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2F-4AC1-8A7F-EAD05B564E3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0.13</c:v>
                </c:pt>
                <c:pt idx="4">
                  <c:v>#N/A</c:v>
                </c:pt>
                <c:pt idx="5">
                  <c:v>0.08</c:v>
                </c:pt>
                <c:pt idx="6">
                  <c:v>#N/A</c:v>
                </c:pt>
                <c:pt idx="7">
                  <c:v>0.16</c:v>
                </c:pt>
                <c:pt idx="8">
                  <c:v>#N/A</c:v>
                </c:pt>
                <c:pt idx="9">
                  <c:v>0.14000000000000001</c:v>
                </c:pt>
              </c:numCache>
            </c:numRef>
          </c:val>
          <c:extLst>
            <c:ext xmlns:c16="http://schemas.microsoft.com/office/drawing/2014/chart" uri="{C3380CC4-5D6E-409C-BE32-E72D297353CC}">
              <c16:uniqueId val="{00000002-302F-4AC1-8A7F-EAD05B564E3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0.05</c:v>
                </c:pt>
                <c:pt idx="4">
                  <c:v>#N/A</c:v>
                </c:pt>
                <c:pt idx="5">
                  <c:v>0.05</c:v>
                </c:pt>
                <c:pt idx="6">
                  <c:v>#N/A</c:v>
                </c:pt>
                <c:pt idx="7">
                  <c:v>0.04</c:v>
                </c:pt>
                <c:pt idx="8">
                  <c:v>#N/A</c:v>
                </c:pt>
                <c:pt idx="9">
                  <c:v>0.28000000000000003</c:v>
                </c:pt>
              </c:numCache>
            </c:numRef>
          </c:val>
          <c:extLst>
            <c:ext xmlns:c16="http://schemas.microsoft.com/office/drawing/2014/chart" uri="{C3380CC4-5D6E-409C-BE32-E72D297353CC}">
              <c16:uniqueId val="{00000003-302F-4AC1-8A7F-EAD05B564E3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0.43</c:v>
                </c:pt>
                <c:pt idx="4">
                  <c:v>#N/A</c:v>
                </c:pt>
                <c:pt idx="5">
                  <c:v>1</c:v>
                </c:pt>
                <c:pt idx="6">
                  <c:v>#N/A</c:v>
                </c:pt>
                <c:pt idx="7">
                  <c:v>1.18</c:v>
                </c:pt>
                <c:pt idx="8">
                  <c:v>#N/A</c:v>
                </c:pt>
                <c:pt idx="9">
                  <c:v>0.28999999999999998</c:v>
                </c:pt>
              </c:numCache>
            </c:numRef>
          </c:val>
          <c:extLst>
            <c:ext xmlns:c16="http://schemas.microsoft.com/office/drawing/2014/chart" uri="{C3380CC4-5D6E-409C-BE32-E72D297353CC}">
              <c16:uniqueId val="{00000004-302F-4AC1-8A7F-EAD05B564E3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3.48</c:v>
                </c:pt>
                <c:pt idx="2">
                  <c:v>#N/A</c:v>
                </c:pt>
                <c:pt idx="3">
                  <c:v>3.99</c:v>
                </c:pt>
                <c:pt idx="4">
                  <c:v>#N/A</c:v>
                </c:pt>
                <c:pt idx="5">
                  <c:v>4.07</c:v>
                </c:pt>
                <c:pt idx="6">
                  <c:v>#N/A</c:v>
                </c:pt>
                <c:pt idx="7">
                  <c:v>1.7</c:v>
                </c:pt>
                <c:pt idx="8">
                  <c:v>#N/A</c:v>
                </c:pt>
                <c:pt idx="9">
                  <c:v>0.9</c:v>
                </c:pt>
              </c:numCache>
            </c:numRef>
          </c:val>
          <c:extLst>
            <c:ext xmlns:c16="http://schemas.microsoft.com/office/drawing/2014/chart" uri="{C3380CC4-5D6E-409C-BE32-E72D297353CC}">
              <c16:uniqueId val="{00000005-302F-4AC1-8A7F-EAD05B564E3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3.87</c:v>
                </c:pt>
                <c:pt idx="2">
                  <c:v>#N/A</c:v>
                </c:pt>
                <c:pt idx="3">
                  <c:v>3.66</c:v>
                </c:pt>
                <c:pt idx="4">
                  <c:v>#N/A</c:v>
                </c:pt>
                <c:pt idx="5">
                  <c:v>5.12</c:v>
                </c:pt>
                <c:pt idx="6">
                  <c:v>#N/A</c:v>
                </c:pt>
                <c:pt idx="7">
                  <c:v>5.05</c:v>
                </c:pt>
                <c:pt idx="8">
                  <c:v>#N/A</c:v>
                </c:pt>
                <c:pt idx="9">
                  <c:v>2.25</c:v>
                </c:pt>
              </c:numCache>
            </c:numRef>
          </c:val>
          <c:extLst>
            <c:ext xmlns:c16="http://schemas.microsoft.com/office/drawing/2014/chart" uri="{C3380CC4-5D6E-409C-BE32-E72D297353CC}">
              <c16:uniqueId val="{00000006-302F-4AC1-8A7F-EAD05B564E30}"/>
            </c:ext>
          </c:extLst>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1.79</c:v>
                </c:pt>
                <c:pt idx="2">
                  <c:v>#N/A</c:v>
                </c:pt>
                <c:pt idx="3">
                  <c:v>3.49</c:v>
                </c:pt>
                <c:pt idx="4">
                  <c:v>#N/A</c:v>
                </c:pt>
                <c:pt idx="5">
                  <c:v>4.1900000000000004</c:v>
                </c:pt>
                <c:pt idx="6">
                  <c:v>#N/A</c:v>
                </c:pt>
                <c:pt idx="7">
                  <c:v>2.83</c:v>
                </c:pt>
                <c:pt idx="8">
                  <c:v>#N/A</c:v>
                </c:pt>
                <c:pt idx="9">
                  <c:v>2.27</c:v>
                </c:pt>
              </c:numCache>
            </c:numRef>
          </c:val>
          <c:extLst>
            <c:ext xmlns:c16="http://schemas.microsoft.com/office/drawing/2014/chart" uri="{C3380CC4-5D6E-409C-BE32-E72D297353CC}">
              <c16:uniqueId val="{00000007-302F-4AC1-8A7F-EAD05B564E3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7.55</c:v>
                </c:pt>
                <c:pt idx="2">
                  <c:v>#N/A</c:v>
                </c:pt>
                <c:pt idx="3">
                  <c:v>6.34</c:v>
                </c:pt>
                <c:pt idx="4">
                  <c:v>#N/A</c:v>
                </c:pt>
                <c:pt idx="5">
                  <c:v>7.26</c:v>
                </c:pt>
                <c:pt idx="6">
                  <c:v>#N/A</c:v>
                </c:pt>
                <c:pt idx="7">
                  <c:v>8.39</c:v>
                </c:pt>
                <c:pt idx="8">
                  <c:v>#N/A</c:v>
                </c:pt>
                <c:pt idx="9">
                  <c:v>8.86</c:v>
                </c:pt>
              </c:numCache>
            </c:numRef>
          </c:val>
          <c:extLst>
            <c:ext xmlns:c16="http://schemas.microsoft.com/office/drawing/2014/chart" uri="{C3380CC4-5D6E-409C-BE32-E72D297353CC}">
              <c16:uniqueId val="{00000008-302F-4AC1-8A7F-EAD05B564E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10.64</c:v>
                </c:pt>
                <c:pt idx="2">
                  <c:v>#N/A</c:v>
                </c:pt>
                <c:pt idx="3">
                  <c:v>11.51</c:v>
                </c:pt>
                <c:pt idx="4">
                  <c:v>#N/A</c:v>
                </c:pt>
                <c:pt idx="5">
                  <c:v>10.82</c:v>
                </c:pt>
                <c:pt idx="6">
                  <c:v>#N/A</c:v>
                </c:pt>
                <c:pt idx="7">
                  <c:v>11.74</c:v>
                </c:pt>
                <c:pt idx="8">
                  <c:v>#N/A</c:v>
                </c:pt>
                <c:pt idx="9">
                  <c:v>12.13</c:v>
                </c:pt>
              </c:numCache>
            </c:numRef>
          </c:val>
          <c:extLst>
            <c:ext xmlns:c16="http://schemas.microsoft.com/office/drawing/2014/chart" uri="{C3380CC4-5D6E-409C-BE32-E72D297353CC}">
              <c16:uniqueId val="{00000009-302F-4AC1-8A7F-EAD05B564E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2138</c:v>
                </c:pt>
                <c:pt idx="5">
                  <c:v>2227</c:v>
                </c:pt>
                <c:pt idx="8">
                  <c:v>2379</c:v>
                </c:pt>
                <c:pt idx="11">
                  <c:v>2437</c:v>
                </c:pt>
                <c:pt idx="14">
                  <c:v>2408</c:v>
                </c:pt>
              </c:numCache>
            </c:numRef>
          </c:val>
          <c:extLst>
            <c:ext xmlns:c16="http://schemas.microsoft.com/office/drawing/2014/chart" uri="{C3380CC4-5D6E-409C-BE32-E72D297353CC}">
              <c16:uniqueId val="{00000000-E122-4A53-8890-C6D8133990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22-4A53-8890-C6D8133990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11</c:v>
                </c:pt>
                <c:pt idx="6">
                  <c:v>10</c:v>
                </c:pt>
                <c:pt idx="9">
                  <c:v>16</c:v>
                </c:pt>
                <c:pt idx="12">
                  <c:v>7</c:v>
                </c:pt>
              </c:numCache>
            </c:numRef>
          </c:val>
          <c:extLst>
            <c:ext xmlns:c16="http://schemas.microsoft.com/office/drawing/2014/chart" uri="{C3380CC4-5D6E-409C-BE32-E72D297353CC}">
              <c16:uniqueId val="{00000002-E122-4A53-8890-C6D8133990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E122-4A53-8890-C6D8133990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675</c:v>
                </c:pt>
                <c:pt idx="3">
                  <c:v>649</c:v>
                </c:pt>
                <c:pt idx="6">
                  <c:v>604</c:v>
                </c:pt>
                <c:pt idx="9">
                  <c:v>648</c:v>
                </c:pt>
                <c:pt idx="12">
                  <c:v>702</c:v>
                </c:pt>
              </c:numCache>
            </c:numRef>
          </c:val>
          <c:extLst>
            <c:ext xmlns:c16="http://schemas.microsoft.com/office/drawing/2014/chart" uri="{C3380CC4-5D6E-409C-BE32-E72D297353CC}">
              <c16:uniqueId val="{00000004-E122-4A53-8890-C6D8133990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2-4A53-8890-C6D8133990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2-4A53-8890-C6D8133990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2486</c:v>
                </c:pt>
                <c:pt idx="3">
                  <c:v>2388</c:v>
                </c:pt>
                <c:pt idx="6">
                  <c:v>2587</c:v>
                </c:pt>
                <c:pt idx="9">
                  <c:v>2629</c:v>
                </c:pt>
                <c:pt idx="12">
                  <c:v>2518</c:v>
                </c:pt>
              </c:numCache>
            </c:numRef>
          </c:val>
          <c:extLst>
            <c:ext xmlns:c16="http://schemas.microsoft.com/office/drawing/2014/chart" uri="{C3380CC4-5D6E-409C-BE32-E72D297353CC}">
              <c16:uniqueId val="{00000007-E122-4A53-8890-C6D8133990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1028</c:v>
                </c:pt>
                <c:pt idx="2">
                  <c:v>#N/A</c:v>
                </c:pt>
                <c:pt idx="3">
                  <c:v>#N/A</c:v>
                </c:pt>
                <c:pt idx="4">
                  <c:v>821</c:v>
                </c:pt>
                <c:pt idx="5">
                  <c:v>#N/A</c:v>
                </c:pt>
                <c:pt idx="6">
                  <c:v>#N/A</c:v>
                </c:pt>
                <c:pt idx="7">
                  <c:v>822</c:v>
                </c:pt>
                <c:pt idx="8">
                  <c:v>#N/A</c:v>
                </c:pt>
                <c:pt idx="9">
                  <c:v>#N/A</c:v>
                </c:pt>
                <c:pt idx="10">
                  <c:v>856</c:v>
                </c:pt>
                <c:pt idx="11">
                  <c:v>#N/A</c:v>
                </c:pt>
                <c:pt idx="12">
                  <c:v>#N/A</c:v>
                </c:pt>
                <c:pt idx="13">
                  <c:v>822</c:v>
                </c:pt>
                <c:pt idx="14">
                  <c:v>#N/A</c:v>
                </c:pt>
              </c:numCache>
            </c:numRef>
          </c:val>
          <c:smooth val="0"/>
          <c:extLst>
            <c:ext xmlns:c16="http://schemas.microsoft.com/office/drawing/2014/chart" uri="{C3380CC4-5D6E-409C-BE32-E72D297353CC}">
              <c16:uniqueId val="{00000008-E122-4A53-8890-C6D8133990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24068</c:v>
                </c:pt>
                <c:pt idx="5">
                  <c:v>24089</c:v>
                </c:pt>
                <c:pt idx="8">
                  <c:v>24082</c:v>
                </c:pt>
                <c:pt idx="11">
                  <c:v>23951</c:v>
                </c:pt>
                <c:pt idx="14">
                  <c:v>23595</c:v>
                </c:pt>
              </c:numCache>
            </c:numRef>
          </c:val>
          <c:extLst>
            <c:ext xmlns:c16="http://schemas.microsoft.com/office/drawing/2014/chart" uri="{C3380CC4-5D6E-409C-BE32-E72D297353CC}">
              <c16:uniqueId val="{00000000-8F10-4331-B0DB-4FCA50A77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9544</c:v>
                </c:pt>
                <c:pt idx="5">
                  <c:v>9277</c:v>
                </c:pt>
                <c:pt idx="8">
                  <c:v>8370</c:v>
                </c:pt>
                <c:pt idx="11">
                  <c:v>7609</c:v>
                </c:pt>
                <c:pt idx="14">
                  <c:v>6810</c:v>
                </c:pt>
              </c:numCache>
            </c:numRef>
          </c:val>
          <c:extLst>
            <c:ext xmlns:c16="http://schemas.microsoft.com/office/drawing/2014/chart" uri="{C3380CC4-5D6E-409C-BE32-E72D297353CC}">
              <c16:uniqueId val="{00000001-8F10-4331-B0DB-4FCA50A77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6508</c:v>
                </c:pt>
                <c:pt idx="5">
                  <c:v>6999</c:v>
                </c:pt>
                <c:pt idx="8">
                  <c:v>7912</c:v>
                </c:pt>
                <c:pt idx="11">
                  <c:v>9257</c:v>
                </c:pt>
                <c:pt idx="14">
                  <c:v>9793</c:v>
                </c:pt>
              </c:numCache>
            </c:numRef>
          </c:val>
          <c:extLst>
            <c:ext xmlns:c16="http://schemas.microsoft.com/office/drawing/2014/chart" uri="{C3380CC4-5D6E-409C-BE32-E72D297353CC}">
              <c16:uniqueId val="{00000002-8F10-4331-B0DB-4FCA50A77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10-4331-B0DB-4FCA50A77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10-4331-B0DB-4FCA50A77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10-4331-B0DB-4FCA50A77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5434</c:v>
                </c:pt>
                <c:pt idx="3">
                  <c:v>5509</c:v>
                </c:pt>
                <c:pt idx="6">
                  <c:v>5423</c:v>
                </c:pt>
                <c:pt idx="9">
                  <c:v>5422</c:v>
                </c:pt>
                <c:pt idx="12">
                  <c:v>5444</c:v>
                </c:pt>
              </c:numCache>
            </c:numRef>
          </c:val>
          <c:extLst>
            <c:ext xmlns:c16="http://schemas.microsoft.com/office/drawing/2014/chart" uri="{C3380CC4-5D6E-409C-BE32-E72D297353CC}">
              <c16:uniqueId val="{00000006-8F10-4331-B0DB-4FCA50A77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24</c:v>
                </c:pt>
                <c:pt idx="6">
                  <c:v>52</c:v>
                </c:pt>
                <c:pt idx="9">
                  <c:v>78</c:v>
                </c:pt>
                <c:pt idx="12">
                  <c:v>114</c:v>
                </c:pt>
              </c:numCache>
            </c:numRef>
          </c:val>
          <c:extLst>
            <c:ext xmlns:c16="http://schemas.microsoft.com/office/drawing/2014/chart" uri="{C3380CC4-5D6E-409C-BE32-E72D297353CC}">
              <c16:uniqueId val="{00000007-8F10-4331-B0DB-4FCA50A77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11180</c:v>
                </c:pt>
                <c:pt idx="3">
                  <c:v>10906</c:v>
                </c:pt>
                <c:pt idx="6">
                  <c:v>10844</c:v>
                </c:pt>
                <c:pt idx="9">
                  <c:v>10467</c:v>
                </c:pt>
                <c:pt idx="12">
                  <c:v>10425</c:v>
                </c:pt>
              </c:numCache>
            </c:numRef>
          </c:val>
          <c:extLst>
            <c:ext xmlns:c16="http://schemas.microsoft.com/office/drawing/2014/chart" uri="{C3380CC4-5D6E-409C-BE32-E72D297353CC}">
              <c16:uniqueId val="{00000008-8F10-4331-B0DB-4FCA50A77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10-4331-B0DB-4FCA50A77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25254</c:v>
                </c:pt>
                <c:pt idx="3">
                  <c:v>26069</c:v>
                </c:pt>
                <c:pt idx="6">
                  <c:v>25618</c:v>
                </c:pt>
                <c:pt idx="9">
                  <c:v>26206</c:v>
                </c:pt>
                <c:pt idx="12">
                  <c:v>25751</c:v>
                </c:pt>
              </c:numCache>
            </c:numRef>
          </c:val>
          <c:extLst>
            <c:ext xmlns:c16="http://schemas.microsoft.com/office/drawing/2014/chart" uri="{C3380CC4-5D6E-409C-BE32-E72D297353CC}">
              <c16:uniqueId val="{0000000A-8F10-4331-B0DB-4FCA50A77F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1748</c:v>
                </c:pt>
                <c:pt idx="2">
                  <c:v>#N/A</c:v>
                </c:pt>
                <c:pt idx="3">
                  <c:v>#N/A</c:v>
                </c:pt>
                <c:pt idx="4">
                  <c:v>2144</c:v>
                </c:pt>
                <c:pt idx="5">
                  <c:v>#N/A</c:v>
                </c:pt>
                <c:pt idx="6">
                  <c:v>#N/A</c:v>
                </c:pt>
                <c:pt idx="7">
                  <c:v>1572</c:v>
                </c:pt>
                <c:pt idx="8">
                  <c:v>#N/A</c:v>
                </c:pt>
                <c:pt idx="9">
                  <c:v>#N/A</c:v>
                </c:pt>
                <c:pt idx="10">
                  <c:v>1356</c:v>
                </c:pt>
                <c:pt idx="11">
                  <c:v>#N/A</c:v>
                </c:pt>
                <c:pt idx="12">
                  <c:v>#N/A</c:v>
                </c:pt>
                <c:pt idx="13">
                  <c:v>1536</c:v>
                </c:pt>
                <c:pt idx="14">
                  <c:v>#N/A</c:v>
                </c:pt>
              </c:numCache>
            </c:numRef>
          </c:val>
          <c:smooth val="0"/>
          <c:extLst>
            <c:ext xmlns:c16="http://schemas.microsoft.com/office/drawing/2014/chart" uri="{C3380CC4-5D6E-409C-BE32-E72D297353CC}">
              <c16:uniqueId val="{0000000B-8F10-4331-B0DB-4FCA50A77F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3189</c:v>
                </c:pt>
                <c:pt idx="1">
                  <c:v>3190</c:v>
                </c:pt>
                <c:pt idx="2">
                  <c:v>3191</c:v>
                </c:pt>
              </c:numCache>
            </c:numRef>
          </c:val>
          <c:extLst>
            <c:ext xmlns:c16="http://schemas.microsoft.com/office/drawing/2014/chart" uri="{C3380CC4-5D6E-409C-BE32-E72D297353CC}">
              <c16:uniqueId val="{00000000-E241-4854-A7A6-ED80157326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1112</c:v>
                </c:pt>
                <c:pt idx="1">
                  <c:v>1173</c:v>
                </c:pt>
                <c:pt idx="2">
                  <c:v>873</c:v>
                </c:pt>
              </c:numCache>
            </c:numRef>
          </c:val>
          <c:extLst>
            <c:ext xmlns:c16="http://schemas.microsoft.com/office/drawing/2014/chart" uri="{C3380CC4-5D6E-409C-BE32-E72D297353CC}">
              <c16:uniqueId val="{00000001-E241-4854-A7A6-ED80157326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1217</c:v>
                </c:pt>
                <c:pt idx="1">
                  <c:v>1528</c:v>
                </c:pt>
                <c:pt idx="2">
                  <c:v>1721</c:v>
                </c:pt>
              </c:numCache>
            </c:numRef>
          </c:val>
          <c:extLst>
            <c:ext xmlns:c16="http://schemas.microsoft.com/office/drawing/2014/chart" uri="{C3380CC4-5D6E-409C-BE32-E72D297353CC}">
              <c16:uniqueId val="{00000002-E241-4854-A7A6-ED80157326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下水道事業債に係る元利償還金に対する繰入金が増加しているものの、元利償還金が減少していることから、分子の数値は、前年度と比べ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過年度の大規模事業に係る地方債の償還が本格化し、今後、新図書館建設などの大規模事業も予定されていることから、地方債発行額の抑制と財政の弾力性確保に努めていく。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債に係る繰入見込額や駿東伊豆消防組合の起債に係る組合等負担見込額が増加しているものの、償還が終了した地方債の元金償還金が新たに償還を開始した地方債の元金償還額を上回ったことにより一般会計等に係る地方債現在高が減少し、将来負担額も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しかしながら、充当可能基金が増加しているものの、充当可能な都市計画税収入が大きく減少したことから、分子の数値は増加している。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老朽化が進む図書館の建て替えやサッカー場建設に向けた基金を増額したたものの、減債基金を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・ふるさと伊東応援基金：伊東市を愛し、応援しようとする個人又は団体から寄せられた寄附金を適正に管理し、寄附者の意向を反映した事業に効果的に充当する。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・文化施設整備基金：老朽化が進む図書館及び新文化ホールの建設に向け増額。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・体育施設整備基金：市民運動場人工芝生化等に向け増額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図書館・文化ホール、サッカー場の建設に向け、文化施設整備基金と体育施設整備基金、また、公共施設の老朽化対策のため公共施設総合管理基金については、財政状況を見ながら積立てを実施していく。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百万円を取り崩したため、基金運用利子分のみの微増となった。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を上回っているものの、景気回復が減速し、増収傾向にあった市民税が減収に転じ、市税の約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割を占める固定資産税収入も低迷が続いており、平成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や社会保障経費の増嵩も経常収支比率を上昇させる要因となっている。そのため、公共経営改革大綱に基づく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37338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992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60</xdr:row>
      <xdr:rowOff>112268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110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59</xdr:row>
      <xdr:rowOff>109982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59</xdr:row>
      <xdr:rowOff>129286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2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44704</xdr:rowOff>
    </xdr:from>
    <xdr:to>
      <xdr:col>15</xdr:col>
      <xdr:colOff>133350</xdr:colOff>
      <xdr:row>59</xdr:row>
      <xdr:rowOff>146304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156481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59182</xdr:rowOff>
    </xdr:from>
    <xdr:to>
      <xdr:col>11</xdr:col>
      <xdr:colOff>82550</xdr:colOff>
      <xdr:row>59</xdr:row>
      <xdr:rowOff>160782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170959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78486</xdr:rowOff>
    </xdr:from>
    <xdr:to>
      <xdr:col>7</xdr:col>
      <xdr:colOff>31750</xdr:colOff>
      <xdr:row>60</xdr:row>
      <xdr:rowOff>8636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18813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技能労務職の給与見直し、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143887</xdr:rowOff>
    </xdr:from>
    <xdr:to>
      <xdr:col>23</xdr:col>
      <xdr:colOff>133350</xdr:colOff>
      <xdr:row>84</xdr:row>
      <xdr:rowOff>141588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4237"/>
          <a:ext cx="838200" cy="1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80104</xdr:rowOff>
    </xdr:from>
    <xdr:to>
      <xdr:col>19</xdr:col>
      <xdr:colOff>133350</xdr:colOff>
      <xdr:row>83</xdr:row>
      <xdr:rowOff>143887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10454"/>
          <a:ext cx="889000" cy="6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6393</xdr:rowOff>
    </xdr:from>
    <xdr:to>
      <xdr:col>15</xdr:col>
      <xdr:colOff>82550</xdr:colOff>
      <xdr:row>83</xdr:row>
      <xdr:rowOff>80104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6743"/>
          <a:ext cx="889000" cy="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6393</xdr:rowOff>
    </xdr:from>
    <xdr:to>
      <xdr:col>11</xdr:col>
      <xdr:colOff>31750</xdr:colOff>
      <xdr:row>84</xdr:row>
      <xdr:rowOff>7345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36743"/>
          <a:ext cx="889000" cy="1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90788</xdr:rowOff>
    </xdr:from>
    <xdr:to>
      <xdr:col>23</xdr:col>
      <xdr:colOff>184150</xdr:colOff>
      <xdr:row>85</xdr:row>
      <xdr:rowOff>20938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62865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6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93087</xdr:rowOff>
    </xdr:from>
    <xdr:to>
      <xdr:col>19</xdr:col>
      <xdr:colOff>184150</xdr:colOff>
      <xdr:row>84</xdr:row>
      <xdr:rowOff>23237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8014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0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29304</xdr:rowOff>
    </xdr:from>
    <xdr:to>
      <xdr:col>15</xdr:col>
      <xdr:colOff>133350</xdr:colOff>
      <xdr:row>83</xdr:row>
      <xdr:rowOff>130904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4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127043</xdr:rowOff>
    </xdr:from>
    <xdr:to>
      <xdr:col>11</xdr:col>
      <xdr:colOff>82550</xdr:colOff>
      <xdr:row>83</xdr:row>
      <xdr:rowOff>57193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41970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127995</xdr:rowOff>
    </xdr:from>
    <xdr:to>
      <xdr:col>7</xdr:col>
      <xdr:colOff>31750</xdr:colOff>
      <xdr:row>84</xdr:row>
      <xdr:rowOff>58145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42922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4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依然として全国平均、類似団体平均を大きく上回っているため、引き続き給与体系等について見直しを図るとともに、技能労務職の給与見直しについても検討を進めていく。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56445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752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752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29634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618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2822</xdr:rowOff>
    </xdr:from>
    <xdr:to>
      <xdr:col>68</xdr:col>
      <xdr:colOff>152400</xdr:colOff>
      <xdr:row>89</xdr:row>
      <xdr:rowOff>123472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618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72972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今後も公共経営改革大綱に基づく職員定数計画の達成に向け、業務の見直しや委託化を図るとともに、職種変更制度等も効果的に活用し、更なる減員に努めていく。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118851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2261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78634</xdr:rowOff>
    </xdr:from>
    <xdr:to>
      <xdr:col>77</xdr:col>
      <xdr:colOff>44450</xdr:colOff>
      <xdr:row>62</xdr:row>
      <xdr:rowOff>92710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085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66569</xdr:rowOff>
    </xdr:from>
    <xdr:to>
      <xdr:col>72</xdr:col>
      <xdr:colOff>203200</xdr:colOff>
      <xdr:row>62</xdr:row>
      <xdr:rowOff>78634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66569</xdr:rowOff>
    </xdr:from>
    <xdr:to>
      <xdr:col>68</xdr:col>
      <xdr:colOff>152400</xdr:colOff>
      <xdr:row>62</xdr:row>
      <xdr:rowOff>78634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27834</xdr:rowOff>
    </xdr:from>
    <xdr:to>
      <xdr:col>73</xdr:col>
      <xdr:colOff>44450</xdr:colOff>
      <xdr:row>62</xdr:row>
      <xdr:rowOff>129434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114211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15769</xdr:rowOff>
    </xdr:from>
    <xdr:to>
      <xdr:col>68</xdr:col>
      <xdr:colOff>203200</xdr:colOff>
      <xdr:row>62</xdr:row>
      <xdr:rowOff>117369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102146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114211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特別会計に係る公債費負担額が増額となったものの、元利償還金が減額となったことから、前年度と同水準となっている。今後は、学校給食センター建設事業や健康福祉センター建設事業等の財源として借り入れた地方債の償還が本格化しており、元利償還金が増加しているため、経常経費の更なる削減と、市税等自主財源の確保により一層努めるとともに、地方債の発行額を極力抑制し、財政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44027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7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百万円減少したことなどから、将来負担額が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百万円減少したものの、都市計画税の減収により充当可能特定歳入が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百万円減少したことなどから、将来負担比率は前年度に比べ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全国平均等を大きく下回ってはいるものの、学校給食センター建設や健康福祉センター建設事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146355</xdr:rowOff>
    </xdr:from>
    <xdr:to>
      <xdr:col>81</xdr:col>
      <xdr:colOff>44450</xdr:colOff>
      <xdr:row>14</xdr:row>
      <xdr:rowOff>159868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2546655"/>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146355</xdr:rowOff>
    </xdr:from>
    <xdr:to>
      <xdr:col>77</xdr:col>
      <xdr:colOff>44450</xdr:colOff>
      <xdr:row>14</xdr:row>
      <xdr:rowOff>160833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5466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160833</xdr:rowOff>
    </xdr:from>
    <xdr:to>
      <xdr:col>72</xdr:col>
      <xdr:colOff>203200</xdr:colOff>
      <xdr:row>15</xdr:row>
      <xdr:rowOff>30886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6113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xdr:rowOff>
    </xdr:from>
    <xdr:to>
      <xdr:col>68</xdr:col>
      <xdr:colOff>152400</xdr:colOff>
      <xdr:row>15</xdr:row>
      <xdr:rowOff>30886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572715"/>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109068</xdr:rowOff>
    </xdr:from>
    <xdr:to>
      <xdr:col>81</xdr:col>
      <xdr:colOff>95250</xdr:colOff>
      <xdr:row>15</xdr:row>
      <xdr:rowOff>39218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30345</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4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95555</xdr:rowOff>
    </xdr:from>
    <xdr:to>
      <xdr:col>77</xdr:col>
      <xdr:colOff>95250</xdr:colOff>
      <xdr:row>15</xdr:row>
      <xdr:rowOff>25705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35882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6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110033</xdr:rowOff>
    </xdr:from>
    <xdr:to>
      <xdr:col>73</xdr:col>
      <xdr:colOff>44450</xdr:colOff>
      <xdr:row>15</xdr:row>
      <xdr:rowOff>40183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151536</xdr:rowOff>
    </xdr:from>
    <xdr:to>
      <xdr:col>68</xdr:col>
      <xdr:colOff>203200</xdr:colOff>
      <xdr:row>15</xdr:row>
      <xdr:rowOff>81686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91863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121615</xdr:rowOff>
    </xdr:from>
    <xdr:to>
      <xdr:col>64</xdr:col>
      <xdr:colOff>152400</xdr:colOff>
      <xdr:row>15</xdr:row>
      <xdr:rowOff>51765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61942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県平均は下回っているものの、全国及び類似団体平均を上回っている。今後は公共経営改革大綱に基づく定員管理と、業務見直しによる民間委託の導入をより一層推進していくとともに、各種手当の更なる見直しを進め、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39</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88138</xdr:rowOff>
    </xdr:from>
    <xdr:to>
      <xdr:col>82</xdr:col>
      <xdr:colOff>107950</xdr:colOff>
      <xdr:row>13</xdr:row>
      <xdr:rowOff>97282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169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14986</xdr:rowOff>
    </xdr:from>
    <xdr:to>
      <xdr:col>78</xdr:col>
      <xdr:colOff>69850</xdr:colOff>
      <xdr:row>13</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43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122428</xdr:rowOff>
    </xdr:from>
    <xdr:to>
      <xdr:col>73</xdr:col>
      <xdr:colOff>180975</xdr:colOff>
      <xdr:row>13</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122428</xdr:rowOff>
    </xdr:from>
    <xdr:to>
      <xdr:col>69</xdr:col>
      <xdr:colOff>92075</xdr:colOff>
      <xdr:row>13</xdr:row>
      <xdr:rowOff>14986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126509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135636</xdr:rowOff>
    </xdr:from>
    <xdr:to>
      <xdr:col>74</xdr:col>
      <xdr:colOff>31750</xdr:colOff>
      <xdr:row>13</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71628</xdr:rowOff>
    </xdr:from>
    <xdr:to>
      <xdr:col>69</xdr:col>
      <xdr:colOff>142875</xdr:colOff>
      <xdr:row>13</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135636</xdr:rowOff>
    </xdr:from>
    <xdr:to>
      <xdr:col>65</xdr:col>
      <xdr:colOff>53975</xdr:colOff>
      <xdr:row>13</xdr:row>
      <xdr:rowOff>65786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75963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16510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15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54</xdr:row>
      <xdr:rowOff>157480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54</xdr:row>
      <xdr:rowOff>157480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1270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137160</xdr:rowOff>
    </xdr:from>
    <xdr:to>
      <xdr:col>24</xdr:col>
      <xdr:colOff>76200</xdr:colOff>
      <xdr:row>55</xdr:row>
      <xdr:rowOff>67310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2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6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6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は、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18415</xdr:rowOff>
    </xdr:from>
    <xdr:to>
      <xdr:col>82</xdr:col>
      <xdr:colOff>107950</xdr:colOff>
      <xdr:row>41</xdr:row>
      <xdr:rowOff>75565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6019165"/>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104792</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7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18415</xdr:rowOff>
    </xdr:from>
    <xdr:to>
      <xdr:col>82</xdr:col>
      <xdr:colOff>196850</xdr:colOff>
      <xdr:row>35</xdr:row>
      <xdr:rowOff>18415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019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151147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144780</xdr:rowOff>
    </xdr:from>
    <xdr:to>
      <xdr:col>78</xdr:col>
      <xdr:colOff>120650</xdr:colOff>
      <xdr:row>38</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59707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29845</xdr:rowOff>
    </xdr:from>
    <xdr:to>
      <xdr:col>73</xdr:col>
      <xdr:colOff>180975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121920</xdr:rowOff>
    </xdr:from>
    <xdr:to>
      <xdr:col>74</xdr:col>
      <xdr:colOff>31750</xdr:colOff>
      <xdr:row>38</xdr:row>
      <xdr:rowOff>52070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36847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64135</xdr:rowOff>
    </xdr:from>
    <xdr:to>
      <xdr:col>69</xdr:col>
      <xdr:colOff>92075</xdr:colOff>
      <xdr:row>36</xdr:row>
      <xdr:rowOff>29845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9343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90822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xdr:rowOff>
    </xdr:from>
    <xdr:to>
      <xdr:col>65</xdr:col>
      <xdr:colOff>53975</xdr:colOff>
      <xdr:row>34</xdr:row>
      <xdr:rowOff>114935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125112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86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5842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931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124714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36531</xdr:rowOff>
    </xdr:from>
    <xdr:to>
      <xdr:col>29</xdr:col>
      <xdr:colOff>127000</xdr:colOff>
      <xdr:row>16</xdr:row>
      <xdr:rowOff>75527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7356"/>
          <a:ext cx="647700" cy="3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75527</xdr:rowOff>
    </xdr:from>
    <xdr:to>
      <xdr:col>26</xdr:col>
      <xdr:colOff>50800</xdr:colOff>
      <xdr:row>16</xdr:row>
      <xdr:rowOff>91377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6352"/>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91377</xdr:rowOff>
    </xdr:from>
    <xdr:to>
      <xdr:col>22</xdr:col>
      <xdr:colOff>114300</xdr:colOff>
      <xdr:row>16</xdr:row>
      <xdr:rowOff>119266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2202"/>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114998</xdr:rowOff>
    </xdr:from>
    <xdr:to>
      <xdr:col>18</xdr:col>
      <xdr:colOff>177800</xdr:colOff>
      <xdr:row>16</xdr:row>
      <xdr:rowOff>119266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5823"/>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157181</xdr:rowOff>
    </xdr:from>
    <xdr:to>
      <xdr:col>29</xdr:col>
      <xdr:colOff>177800</xdr:colOff>
      <xdr:row>16</xdr:row>
      <xdr:rowOff>87331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24727</xdr:rowOff>
    </xdr:from>
    <xdr:to>
      <xdr:col>26</xdr:col>
      <xdr:colOff>101600</xdr:colOff>
      <xdr:row>16</xdr:row>
      <xdr:rowOff>126327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136504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40577</xdr:rowOff>
    </xdr:from>
    <xdr:to>
      <xdr:col>22</xdr:col>
      <xdr:colOff>165100</xdr:colOff>
      <xdr:row>16</xdr:row>
      <xdr:rowOff>142177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152354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68466</xdr:rowOff>
    </xdr:from>
    <xdr:to>
      <xdr:col>19</xdr:col>
      <xdr:colOff>38100</xdr:colOff>
      <xdr:row>16</xdr:row>
      <xdr:rowOff>170066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64198</xdr:rowOff>
    </xdr:from>
    <xdr:to>
      <xdr:col>15</xdr:col>
      <xdr:colOff>101600</xdr:colOff>
      <xdr:row>16</xdr:row>
      <xdr:rowOff>165798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269711</xdr:rowOff>
    </xdr:from>
    <xdr:to>
      <xdr:col>29</xdr:col>
      <xdr:colOff>127000</xdr:colOff>
      <xdr:row>35</xdr:row>
      <xdr:rowOff>282056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80061"/>
          <a:ext cx="6477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266834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77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269711</xdr:rowOff>
    </xdr:from>
    <xdr:to>
      <xdr:col>26</xdr:col>
      <xdr:colOff>50800</xdr:colOff>
      <xdr:row>35</xdr:row>
      <xdr:rowOff>290253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0061"/>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290253</xdr:rowOff>
    </xdr:from>
    <xdr:to>
      <xdr:col>22</xdr:col>
      <xdr:colOff>114300</xdr:colOff>
      <xdr:row>35</xdr:row>
      <xdr:rowOff>294498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00603"/>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204332</xdr:rowOff>
    </xdr:from>
    <xdr:to>
      <xdr:col>18</xdr:col>
      <xdr:colOff>177800</xdr:colOff>
      <xdr:row>35</xdr:row>
      <xdr:rowOff>294498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4682"/>
          <a:ext cx="698500" cy="9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231256</xdr:rowOff>
    </xdr:from>
    <xdr:to>
      <xdr:col>29</xdr:col>
      <xdr:colOff>177800</xdr:colOff>
      <xdr:row>35</xdr:row>
      <xdr:rowOff>332856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76333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218911</xdr:rowOff>
    </xdr:from>
    <xdr:to>
      <xdr:col>26</xdr:col>
      <xdr:colOff>101600</xdr:colOff>
      <xdr:row>35</xdr:row>
      <xdr:rowOff>320511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330688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239453</xdr:rowOff>
    </xdr:from>
    <xdr:to>
      <xdr:col>22</xdr:col>
      <xdr:colOff>165100</xdr:colOff>
      <xdr:row>35</xdr:row>
      <xdr:rowOff>341053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325830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243698</xdr:rowOff>
    </xdr:from>
    <xdr:to>
      <xdr:col>19</xdr:col>
      <xdr:colOff>38100</xdr:colOff>
      <xdr:row>36</xdr:row>
      <xdr:rowOff>2398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330075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153532</xdr:rowOff>
    </xdr:from>
    <xdr:to>
      <xdr:col>15</xdr:col>
      <xdr:colOff>101600</xdr:colOff>
      <xdr:row>35</xdr:row>
      <xdr:rowOff>255132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265309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3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70548</xdr:rowOff>
    </xdr:from>
    <xdr:to>
      <xdr:col>24</xdr:col>
      <xdr:colOff>63500</xdr:colOff>
      <xdr:row>36</xdr:row>
      <xdr:rowOff>114973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2748"/>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101676</xdr:rowOff>
    </xdr:from>
    <xdr:to>
      <xdr:col>19</xdr:col>
      <xdr:colOff>177800</xdr:colOff>
      <xdr:row>36</xdr:row>
      <xdr:rowOff>114973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7387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101676</xdr:rowOff>
    </xdr:from>
    <xdr:to>
      <xdr:col>15</xdr:col>
      <xdr:colOff>50800</xdr:colOff>
      <xdr:row>36</xdr:row>
      <xdr:rowOff>119031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387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62509</xdr:rowOff>
    </xdr:from>
    <xdr:to>
      <xdr:col>10</xdr:col>
      <xdr:colOff>114300</xdr:colOff>
      <xdr:row>36</xdr:row>
      <xdr:rowOff>119031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3259"/>
          <a:ext cx="889000" cy="2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19748</xdr:rowOff>
    </xdr:from>
    <xdr:to>
      <xdr:col>24</xdr:col>
      <xdr:colOff>114300</xdr:colOff>
      <xdr:row>36</xdr:row>
      <xdr:rowOff>121348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42625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64173</xdr:rowOff>
    </xdr:from>
    <xdr:to>
      <xdr:col>20</xdr:col>
      <xdr:colOff>38100</xdr:colOff>
      <xdr:row>36</xdr:row>
      <xdr:rowOff>165773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50876</xdr:rowOff>
    </xdr:from>
    <xdr:to>
      <xdr:col>15</xdr:col>
      <xdr:colOff>101600</xdr:colOff>
      <xdr:row>36</xdr:row>
      <xdr:rowOff>152476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68231</xdr:rowOff>
    </xdr:from>
    <xdr:to>
      <xdr:col>10</xdr:col>
      <xdr:colOff>165100</xdr:colOff>
      <xdr:row>36</xdr:row>
      <xdr:rowOff>169831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xdr:rowOff>
    </xdr:from>
    <xdr:to>
      <xdr:col>6</xdr:col>
      <xdr:colOff>38100</xdr:colOff>
      <xdr:row>35</xdr:row>
      <xdr:rowOff>113309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129836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13684</xdr:rowOff>
    </xdr:from>
    <xdr:to>
      <xdr:col>24</xdr:col>
      <xdr:colOff>63500</xdr:colOff>
      <xdr:row>55</xdr:row>
      <xdr:rowOff>73463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1984"/>
          <a:ext cx="8382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73463</xdr:rowOff>
    </xdr:from>
    <xdr:to>
      <xdr:col>19</xdr:col>
      <xdr:colOff>177800</xdr:colOff>
      <xdr:row>55</xdr:row>
      <xdr:rowOff>150387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321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150387</xdr:rowOff>
    </xdr:from>
    <xdr:to>
      <xdr:col>15</xdr:col>
      <xdr:colOff>50800</xdr:colOff>
      <xdr:row>56</xdr:row>
      <xdr:rowOff>98066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80137"/>
          <a:ext cx="889000" cy="1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98066</xdr:rowOff>
    </xdr:from>
    <xdr:to>
      <xdr:col>10</xdr:col>
      <xdr:colOff>114300</xdr:colOff>
      <xdr:row>56</xdr:row>
      <xdr:rowOff>135357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9266"/>
          <a:ext cx="889000" cy="3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134334</xdr:rowOff>
    </xdr:from>
    <xdr:to>
      <xdr:col>24</xdr:col>
      <xdr:colOff>114300</xdr:colOff>
      <xdr:row>54</xdr:row>
      <xdr:rowOff>64484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157211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22663</xdr:rowOff>
    </xdr:from>
    <xdr:to>
      <xdr:col>20</xdr:col>
      <xdr:colOff>38100</xdr:colOff>
      <xdr:row>55</xdr:row>
      <xdr:rowOff>124263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140790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99587</xdr:rowOff>
    </xdr:from>
    <xdr:to>
      <xdr:col>15</xdr:col>
      <xdr:colOff>101600</xdr:colOff>
      <xdr:row>56</xdr:row>
      <xdr:rowOff>29737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46264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47266</xdr:rowOff>
    </xdr:from>
    <xdr:to>
      <xdr:col>10</xdr:col>
      <xdr:colOff>165100</xdr:colOff>
      <xdr:row>56</xdr:row>
      <xdr:rowOff>148866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139993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84557</xdr:rowOff>
    </xdr:from>
    <xdr:to>
      <xdr:col>6</xdr:col>
      <xdr:colOff>38100</xdr:colOff>
      <xdr:row>57</xdr:row>
      <xdr:rowOff>14707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58410</xdr:rowOff>
    </xdr:from>
    <xdr:to>
      <xdr:col>24</xdr:col>
      <xdr:colOff>63500</xdr:colOff>
      <xdr:row>77</xdr:row>
      <xdr:rowOff>95261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0060"/>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95261</xdr:rowOff>
    </xdr:from>
    <xdr:to>
      <xdr:col>19</xdr:col>
      <xdr:colOff>177800</xdr:colOff>
      <xdr:row>77</xdr:row>
      <xdr:rowOff>120177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691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116063</xdr:rowOff>
    </xdr:from>
    <xdr:to>
      <xdr:col>15</xdr:col>
      <xdr:colOff>50800</xdr:colOff>
      <xdr:row>77</xdr:row>
      <xdr:rowOff>120177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1771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91053</xdr:rowOff>
    </xdr:from>
    <xdr:to>
      <xdr:col>10</xdr:col>
      <xdr:colOff>114300</xdr:colOff>
      <xdr:row>77</xdr:row>
      <xdr:rowOff>116063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92703"/>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7610</xdr:rowOff>
    </xdr:from>
    <xdr:to>
      <xdr:col>24</xdr:col>
      <xdr:colOff>114300</xdr:colOff>
      <xdr:row>77</xdr:row>
      <xdr:rowOff>109210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44461</xdr:rowOff>
    </xdr:from>
    <xdr:to>
      <xdr:col>20</xdr:col>
      <xdr:colOff>38100</xdr:colOff>
      <xdr:row>77</xdr:row>
      <xdr:rowOff>146061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162588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69377</xdr:rowOff>
    </xdr:from>
    <xdr:to>
      <xdr:col>15</xdr:col>
      <xdr:colOff>101600</xdr:colOff>
      <xdr:row>77</xdr:row>
      <xdr:rowOff>170977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65263</xdr:rowOff>
    </xdr:from>
    <xdr:to>
      <xdr:col>10</xdr:col>
      <xdr:colOff>165100</xdr:colOff>
      <xdr:row>77</xdr:row>
      <xdr:rowOff>166863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40253</xdr:rowOff>
    </xdr:from>
    <xdr:to>
      <xdr:col>6</xdr:col>
      <xdr:colOff>38100</xdr:colOff>
      <xdr:row>77</xdr:row>
      <xdr:rowOff>141853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137782</xdr:rowOff>
    </xdr:from>
    <xdr:to>
      <xdr:col>24</xdr:col>
      <xdr:colOff>63500</xdr:colOff>
      <xdr:row>98</xdr:row>
      <xdr:rowOff>5969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68432"/>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147447</xdr:rowOff>
    </xdr:from>
    <xdr:to>
      <xdr:col>19</xdr:col>
      <xdr:colOff>177800</xdr:colOff>
      <xdr:row>98</xdr:row>
      <xdr:rowOff>5969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7809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130290</xdr:rowOff>
    </xdr:from>
    <xdr:to>
      <xdr:col>15</xdr:col>
      <xdr:colOff>50800</xdr:colOff>
      <xdr:row>97</xdr:row>
      <xdr:rowOff>147447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60940"/>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130290</xdr:rowOff>
    </xdr:from>
    <xdr:to>
      <xdr:col>10</xdr:col>
      <xdr:colOff>114300</xdr:colOff>
      <xdr:row>98</xdr:row>
      <xdr:rowOff>15024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0940"/>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86982</xdr:rowOff>
    </xdr:from>
    <xdr:to>
      <xdr:col>24</xdr:col>
      <xdr:colOff>114300</xdr:colOff>
      <xdr:row>98</xdr:row>
      <xdr:rowOff>17132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65409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126619</xdr:rowOff>
    </xdr:from>
    <xdr:to>
      <xdr:col>20</xdr:col>
      <xdr:colOff>38100</xdr:colOff>
      <xdr:row>98</xdr:row>
      <xdr:rowOff>56769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96647</xdr:rowOff>
    </xdr:from>
    <xdr:to>
      <xdr:col>15</xdr:col>
      <xdr:colOff>101600</xdr:colOff>
      <xdr:row>98</xdr:row>
      <xdr:rowOff>26797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17924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79490</xdr:rowOff>
    </xdr:from>
    <xdr:to>
      <xdr:col>10</xdr:col>
      <xdr:colOff>165100</xdr:colOff>
      <xdr:row>98</xdr:row>
      <xdr:rowOff>9640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135674</xdr:rowOff>
    </xdr:from>
    <xdr:to>
      <xdr:col>6</xdr:col>
      <xdr:colOff>38100</xdr:colOff>
      <xdr:row>98</xdr:row>
      <xdr:rowOff>65824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56951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92094</xdr:rowOff>
    </xdr:from>
    <xdr:to>
      <xdr:col>55</xdr:col>
      <xdr:colOff>0</xdr:colOff>
      <xdr:row>36</xdr:row>
      <xdr:rowOff>98366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64294"/>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98366</xdr:rowOff>
    </xdr:from>
    <xdr:to>
      <xdr:col>50</xdr:col>
      <xdr:colOff>114300</xdr:colOff>
      <xdr:row>36</xdr:row>
      <xdr:rowOff>134085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70566"/>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134085</xdr:rowOff>
    </xdr:from>
    <xdr:to>
      <xdr:col>45</xdr:col>
      <xdr:colOff>177800</xdr:colOff>
      <xdr:row>36</xdr:row>
      <xdr:rowOff>163260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06285"/>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163260</xdr:rowOff>
    </xdr:from>
    <xdr:to>
      <xdr:col>41</xdr:col>
      <xdr:colOff>50800</xdr:colOff>
      <xdr:row>37</xdr:row>
      <xdr:rowOff>149444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35460"/>
          <a:ext cx="8890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41294</xdr:rowOff>
    </xdr:from>
    <xdr:to>
      <xdr:col>55</xdr:col>
      <xdr:colOff>50800</xdr:colOff>
      <xdr:row>36</xdr:row>
      <xdr:rowOff>142894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19721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47566</xdr:rowOff>
    </xdr:from>
    <xdr:to>
      <xdr:col>50</xdr:col>
      <xdr:colOff>165100</xdr:colOff>
      <xdr:row>36</xdr:row>
      <xdr:rowOff>149166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140293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83285</xdr:rowOff>
    </xdr:from>
    <xdr:to>
      <xdr:col>46</xdr:col>
      <xdr:colOff>38100</xdr:colOff>
      <xdr:row>37</xdr:row>
      <xdr:rowOff>13435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112460</xdr:rowOff>
    </xdr:from>
    <xdr:to>
      <xdr:col>41</xdr:col>
      <xdr:colOff>101600</xdr:colOff>
      <xdr:row>37</xdr:row>
      <xdr:rowOff>42610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33737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98644</xdr:rowOff>
    </xdr:from>
    <xdr:to>
      <xdr:col>36</xdr:col>
      <xdr:colOff>165100</xdr:colOff>
      <xdr:row>38</xdr:row>
      <xdr:rowOff>28794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19921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148592</xdr:rowOff>
    </xdr:from>
    <xdr:to>
      <xdr:col>55</xdr:col>
      <xdr:colOff>0</xdr:colOff>
      <xdr:row>58</xdr:row>
      <xdr:rowOff>22649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21242"/>
          <a:ext cx="8382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162522</xdr:rowOff>
    </xdr:from>
    <xdr:to>
      <xdr:col>50</xdr:col>
      <xdr:colOff>114300</xdr:colOff>
      <xdr:row>58</xdr:row>
      <xdr:rowOff>22649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35172"/>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138206</xdr:rowOff>
    </xdr:from>
    <xdr:to>
      <xdr:col>45</xdr:col>
      <xdr:colOff>177800</xdr:colOff>
      <xdr:row>57</xdr:row>
      <xdr:rowOff>162522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39406"/>
          <a:ext cx="889000" cy="19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138206</xdr:rowOff>
    </xdr:from>
    <xdr:to>
      <xdr:col>41</xdr:col>
      <xdr:colOff>50800</xdr:colOff>
      <xdr:row>57</xdr:row>
      <xdr:rowOff>98865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39406"/>
          <a:ext cx="889000" cy="1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97792</xdr:rowOff>
    </xdr:from>
    <xdr:to>
      <xdr:col>55</xdr:col>
      <xdr:colOff>50800</xdr:colOff>
      <xdr:row>58</xdr:row>
      <xdr:rowOff>27942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76219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143299</xdr:rowOff>
    </xdr:from>
    <xdr:to>
      <xdr:col>50</xdr:col>
      <xdr:colOff>165100</xdr:colOff>
      <xdr:row>58</xdr:row>
      <xdr:rowOff>73449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64576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111722</xdr:rowOff>
    </xdr:from>
    <xdr:to>
      <xdr:col>46</xdr:col>
      <xdr:colOff>38100</xdr:colOff>
      <xdr:row>58</xdr:row>
      <xdr:rowOff>41872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32999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87406</xdr:rowOff>
    </xdr:from>
    <xdr:to>
      <xdr:col>41</xdr:col>
      <xdr:colOff>101600</xdr:colOff>
      <xdr:row>57</xdr:row>
      <xdr:rowOff>17556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34083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48065</xdr:rowOff>
    </xdr:from>
    <xdr:to>
      <xdr:col>36</xdr:col>
      <xdr:colOff>165100</xdr:colOff>
      <xdr:row>57</xdr:row>
      <xdr:rowOff>149665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114999</xdr:rowOff>
    </xdr:from>
    <xdr:to>
      <xdr:col>55</xdr:col>
      <xdr:colOff>0</xdr:colOff>
      <xdr:row>79</xdr:row>
      <xdr:rowOff>24270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88099"/>
          <a:ext cx="838200" cy="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13119</xdr:rowOff>
    </xdr:from>
    <xdr:to>
      <xdr:col>50</xdr:col>
      <xdr:colOff>114300</xdr:colOff>
      <xdr:row>79</xdr:row>
      <xdr:rowOff>24270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7669"/>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20689</xdr:rowOff>
    </xdr:from>
    <xdr:to>
      <xdr:col>45</xdr:col>
      <xdr:colOff>177800</xdr:colOff>
      <xdr:row>79</xdr:row>
      <xdr:rowOff>13119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22339"/>
          <a:ext cx="889000" cy="3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20689</xdr:rowOff>
    </xdr:from>
    <xdr:to>
      <xdr:col>41</xdr:col>
      <xdr:colOff>50800</xdr:colOff>
      <xdr:row>77</xdr:row>
      <xdr:rowOff>143205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222339"/>
          <a:ext cx="889000" cy="1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64199</xdr:rowOff>
    </xdr:from>
    <xdr:to>
      <xdr:col>55</xdr:col>
      <xdr:colOff>50800</xdr:colOff>
      <xdr:row>78</xdr:row>
      <xdr:rowOff>165799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150576</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144920</xdr:rowOff>
    </xdr:from>
    <xdr:to>
      <xdr:col>50</xdr:col>
      <xdr:colOff>165100</xdr:colOff>
      <xdr:row>79</xdr:row>
      <xdr:rowOff>75070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66197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133769</xdr:rowOff>
    </xdr:from>
    <xdr:to>
      <xdr:col>46</xdr:col>
      <xdr:colOff>38100</xdr:colOff>
      <xdr:row>79</xdr:row>
      <xdr:rowOff>63919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55046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141339</xdr:rowOff>
    </xdr:from>
    <xdr:to>
      <xdr:col>41</xdr:col>
      <xdr:colOff>101600</xdr:colOff>
      <xdr:row>77</xdr:row>
      <xdr:rowOff>71489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88016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92405</xdr:rowOff>
    </xdr:from>
    <xdr:to>
      <xdr:col>36</xdr:col>
      <xdr:colOff>165100</xdr:colOff>
      <xdr:row>78</xdr:row>
      <xdr:rowOff>22555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3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38869</xdr:rowOff>
    </xdr:from>
    <xdr:to>
      <xdr:col>55</xdr:col>
      <xdr:colOff>0</xdr:colOff>
      <xdr:row>97</xdr:row>
      <xdr:rowOff>51479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69519"/>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136061</xdr:rowOff>
    </xdr:from>
    <xdr:to>
      <xdr:col>50</xdr:col>
      <xdr:colOff>114300</xdr:colOff>
      <xdr:row>97</xdr:row>
      <xdr:rowOff>38869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5261"/>
          <a:ext cx="889000" cy="7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136061</xdr:rowOff>
    </xdr:from>
    <xdr:to>
      <xdr:col>45</xdr:col>
      <xdr:colOff>177800</xdr:colOff>
      <xdr:row>96</xdr:row>
      <xdr:rowOff>161950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95261"/>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161950</xdr:rowOff>
    </xdr:from>
    <xdr:to>
      <xdr:col>41</xdr:col>
      <xdr:colOff>50800</xdr:colOff>
      <xdr:row>98</xdr:row>
      <xdr:rowOff>1282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21150"/>
          <a:ext cx="8890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xdr:rowOff>
    </xdr:from>
    <xdr:to>
      <xdr:col>55</xdr:col>
      <xdr:colOff>50800</xdr:colOff>
      <xdr:row>97</xdr:row>
      <xdr:rowOff>102279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150556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159519</xdr:rowOff>
    </xdr:from>
    <xdr:to>
      <xdr:col>50</xdr:col>
      <xdr:colOff>165100</xdr:colOff>
      <xdr:row>97</xdr:row>
      <xdr:rowOff>89669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80796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85261</xdr:rowOff>
    </xdr:from>
    <xdr:to>
      <xdr:col>46</xdr:col>
      <xdr:colOff>38100</xdr:colOff>
      <xdr:row>97</xdr:row>
      <xdr:rowOff>15411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111150</xdr:rowOff>
    </xdr:from>
    <xdr:to>
      <xdr:col>41</xdr:col>
      <xdr:colOff>101600</xdr:colOff>
      <xdr:row>97</xdr:row>
      <xdr:rowOff>41300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32427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121932</xdr:rowOff>
    </xdr:from>
    <xdr:to>
      <xdr:col>36</xdr:col>
      <xdr:colOff>165100</xdr:colOff>
      <xdr:row>98</xdr:row>
      <xdr:rowOff>52082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43209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24562</xdr:rowOff>
    </xdr:from>
    <xdr:to>
      <xdr:col>85</xdr:col>
      <xdr:colOff>127000</xdr:colOff>
      <xdr:row>38</xdr:row>
      <xdr:rowOff>163703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39662"/>
          <a:ext cx="8382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163703</xdr:rowOff>
    </xdr:from>
    <xdr:to>
      <xdr:col>81</xdr:col>
      <xdr:colOff>50800</xdr:colOff>
      <xdr:row>39</xdr:row>
      <xdr:rowOff>38049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7880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38049</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145212</xdr:rowOff>
    </xdr:from>
    <xdr:to>
      <xdr:col>85</xdr:col>
      <xdr:colOff>177800</xdr:colOff>
      <xdr:row>38</xdr:row>
      <xdr:rowOff>75361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168089</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112903</xdr:rowOff>
    </xdr:from>
    <xdr:to>
      <xdr:col>81</xdr:col>
      <xdr:colOff>101600</xdr:colOff>
      <xdr:row>39</xdr:row>
      <xdr:rowOff>43053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34180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158699</xdr:rowOff>
    </xdr:from>
    <xdr:to>
      <xdr:col>76</xdr:col>
      <xdr:colOff>165100</xdr:colOff>
      <xdr:row>39</xdr:row>
      <xdr:rowOff>88849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79976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87237</xdr:rowOff>
    </xdr:from>
    <xdr:to>
      <xdr:col>85</xdr:col>
      <xdr:colOff>127000</xdr:colOff>
      <xdr:row>76</xdr:row>
      <xdr:rowOff>102960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17437"/>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87237</xdr:rowOff>
    </xdr:from>
    <xdr:to>
      <xdr:col>81</xdr:col>
      <xdr:colOff>50800</xdr:colOff>
      <xdr:row>76</xdr:row>
      <xdr:rowOff>89357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17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89357</xdr:rowOff>
    </xdr:from>
    <xdr:to>
      <xdr:col>76</xdr:col>
      <xdr:colOff>114300</xdr:colOff>
      <xdr:row>76</xdr:row>
      <xdr:rowOff>129742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19557"/>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117042</xdr:rowOff>
    </xdr:from>
    <xdr:to>
      <xdr:col>71</xdr:col>
      <xdr:colOff>177800</xdr:colOff>
      <xdr:row>76</xdr:row>
      <xdr:rowOff>129742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47242"/>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52160</xdr:rowOff>
    </xdr:from>
    <xdr:to>
      <xdr:col>85</xdr:col>
      <xdr:colOff>177800</xdr:colOff>
      <xdr:row>76</xdr:row>
      <xdr:rowOff>153760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75036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36437</xdr:rowOff>
    </xdr:from>
    <xdr:to>
      <xdr:col>81</xdr:col>
      <xdr:colOff>101600</xdr:colOff>
      <xdr:row>76</xdr:row>
      <xdr:rowOff>138037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154564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38557</xdr:rowOff>
    </xdr:from>
    <xdr:to>
      <xdr:col>76</xdr:col>
      <xdr:colOff>165100</xdr:colOff>
      <xdr:row>76</xdr:row>
      <xdr:rowOff>140157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156684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78942</xdr:rowOff>
    </xdr:from>
    <xdr:to>
      <xdr:col>72</xdr:col>
      <xdr:colOff>38100</xdr:colOff>
      <xdr:row>77</xdr:row>
      <xdr:rowOff>9092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66242</xdr:rowOff>
    </xdr:from>
    <xdr:to>
      <xdr:col>67</xdr:col>
      <xdr:colOff>101600</xdr:colOff>
      <xdr:row>76</xdr:row>
      <xdr:rowOff>167842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158969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69520</xdr:rowOff>
    </xdr:from>
    <xdr:to>
      <xdr:col>85</xdr:col>
      <xdr:colOff>127000</xdr:colOff>
      <xdr:row>97</xdr:row>
      <xdr:rowOff>11981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28720"/>
          <a:ext cx="8382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69520</xdr:rowOff>
    </xdr:from>
    <xdr:to>
      <xdr:col>81</xdr:col>
      <xdr:colOff>50800</xdr:colOff>
      <xdr:row>97</xdr:row>
      <xdr:rowOff>72926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28720"/>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72926</xdr:rowOff>
    </xdr:from>
    <xdr:to>
      <xdr:col>76</xdr:col>
      <xdr:colOff>114300</xdr:colOff>
      <xdr:row>97</xdr:row>
      <xdr:rowOff>109776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03576"/>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109776</xdr:rowOff>
    </xdr:from>
    <xdr:to>
      <xdr:col>71</xdr:col>
      <xdr:colOff>177800</xdr:colOff>
      <xdr:row>97</xdr:row>
      <xdr:rowOff>144478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40426"/>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132631</xdr:rowOff>
    </xdr:from>
    <xdr:to>
      <xdr:col>85</xdr:col>
      <xdr:colOff>177800</xdr:colOff>
      <xdr:row>97</xdr:row>
      <xdr:rowOff>62781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155508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18720</xdr:rowOff>
    </xdr:from>
    <xdr:to>
      <xdr:col>81</xdr:col>
      <xdr:colOff>101600</xdr:colOff>
      <xdr:row>96</xdr:row>
      <xdr:rowOff>120320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136847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22126</xdr:rowOff>
    </xdr:from>
    <xdr:to>
      <xdr:col>76</xdr:col>
      <xdr:colOff>165100</xdr:colOff>
      <xdr:row>97</xdr:row>
      <xdr:rowOff>123726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140253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2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58976</xdr:rowOff>
    </xdr:from>
    <xdr:to>
      <xdr:col>72</xdr:col>
      <xdr:colOff>38100</xdr:colOff>
      <xdr:row>97</xdr:row>
      <xdr:rowOff>160576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151703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93678</xdr:rowOff>
    </xdr:from>
    <xdr:to>
      <xdr:col>67</xdr:col>
      <xdr:colOff>101600</xdr:colOff>
      <xdr:row>98</xdr:row>
      <xdr:rowOff>23828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14955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1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164274</xdr:rowOff>
    </xdr:from>
    <xdr:to>
      <xdr:col>116</xdr:col>
      <xdr:colOff>63500</xdr:colOff>
      <xdr:row>37</xdr:row>
      <xdr:rowOff>169799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507924"/>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169799</xdr:rowOff>
    </xdr:from>
    <xdr:to>
      <xdr:col>111</xdr:col>
      <xdr:colOff>177800</xdr:colOff>
      <xdr:row>38</xdr:row>
      <xdr:rowOff>4064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1344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151892</xdr:rowOff>
    </xdr:from>
    <xdr:to>
      <xdr:col>107</xdr:col>
      <xdr:colOff>50800</xdr:colOff>
      <xdr:row>38</xdr:row>
      <xdr:rowOff>4064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49554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80264</xdr:rowOff>
    </xdr:from>
    <xdr:to>
      <xdr:col>102</xdr:col>
      <xdr:colOff>114300</xdr:colOff>
      <xdr:row>37</xdr:row>
      <xdr:rowOff>151892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2391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113474</xdr:rowOff>
    </xdr:from>
    <xdr:to>
      <xdr:col>116</xdr:col>
      <xdr:colOff>114300</xdr:colOff>
      <xdr:row>38</xdr:row>
      <xdr:rowOff>43624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136351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118999</xdr:rowOff>
    </xdr:from>
    <xdr:to>
      <xdr:col>112</xdr:col>
      <xdr:colOff>38100</xdr:colOff>
      <xdr:row>38</xdr:row>
      <xdr:rowOff>49149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65676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124714</xdr:rowOff>
    </xdr:from>
    <xdr:to>
      <xdr:col>107</xdr:col>
      <xdr:colOff>101600</xdr:colOff>
      <xdr:row>38</xdr:row>
      <xdr:rowOff>54864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71391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101092</xdr:rowOff>
    </xdr:from>
    <xdr:to>
      <xdr:col>102</xdr:col>
      <xdr:colOff>165100</xdr:colOff>
      <xdr:row>38</xdr:row>
      <xdr:rowOff>31242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47769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1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147591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152349</xdr:rowOff>
    </xdr:from>
    <xdr:to>
      <xdr:col>116</xdr:col>
      <xdr:colOff>63500</xdr:colOff>
      <xdr:row>58</xdr:row>
      <xdr:rowOff>155131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96449"/>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93866</xdr:rowOff>
    </xdr:from>
    <xdr:to>
      <xdr:col>111</xdr:col>
      <xdr:colOff>177800</xdr:colOff>
      <xdr:row>58</xdr:row>
      <xdr:rowOff>155131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3796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93866</xdr:rowOff>
    </xdr:from>
    <xdr:to>
      <xdr:col>107</xdr:col>
      <xdr:colOff>50800</xdr:colOff>
      <xdr:row>59</xdr:row>
      <xdr:rowOff>3645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3796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3645</xdr:rowOff>
    </xdr:from>
    <xdr:to>
      <xdr:col>102</xdr:col>
      <xdr:colOff>114300</xdr:colOff>
      <xdr:row>59</xdr:row>
      <xdr:rowOff>3645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19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101549</xdr:rowOff>
    </xdr:from>
    <xdr:to>
      <xdr:col>116</xdr:col>
      <xdr:colOff>114300</xdr:colOff>
      <xdr:row>59</xdr:row>
      <xdr:rowOff>31699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104331</xdr:rowOff>
    </xdr:from>
    <xdr:to>
      <xdr:col>112</xdr:col>
      <xdr:colOff>38100</xdr:colOff>
      <xdr:row>59</xdr:row>
      <xdr:rowOff>34481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25608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43066</xdr:rowOff>
    </xdr:from>
    <xdr:to>
      <xdr:col>107</xdr:col>
      <xdr:colOff>101600</xdr:colOff>
      <xdr:row>58</xdr:row>
      <xdr:rowOff>144666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161193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124295</xdr:rowOff>
    </xdr:from>
    <xdr:to>
      <xdr:col>102</xdr:col>
      <xdr:colOff>165100</xdr:colOff>
      <xdr:row>59</xdr:row>
      <xdr:rowOff>54445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45572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124295</xdr:rowOff>
    </xdr:from>
    <xdr:to>
      <xdr:col>98</xdr:col>
      <xdr:colOff>38100</xdr:colOff>
      <xdr:row>59</xdr:row>
      <xdr:rowOff>54445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45572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118852</xdr:rowOff>
    </xdr:from>
    <xdr:to>
      <xdr:col>116</xdr:col>
      <xdr:colOff>63500</xdr:colOff>
      <xdr:row>74</xdr:row>
      <xdr:rowOff>9558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34702"/>
          <a:ext cx="838200" cy="6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9558</xdr:rowOff>
    </xdr:from>
    <xdr:to>
      <xdr:col>111</xdr:col>
      <xdr:colOff>177800</xdr:colOff>
      <xdr:row>74</xdr:row>
      <xdr:rowOff>64057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96858"/>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64057</xdr:rowOff>
    </xdr:from>
    <xdr:to>
      <xdr:col>107</xdr:col>
      <xdr:colOff>50800</xdr:colOff>
      <xdr:row>74</xdr:row>
      <xdr:rowOff>105318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51357"/>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105318</xdr:rowOff>
    </xdr:from>
    <xdr:to>
      <xdr:col>102</xdr:col>
      <xdr:colOff>114300</xdr:colOff>
      <xdr:row>74</xdr:row>
      <xdr:rowOff>128476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9261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68052</xdr:rowOff>
    </xdr:from>
    <xdr:to>
      <xdr:col>116</xdr:col>
      <xdr:colOff>114300</xdr:colOff>
      <xdr:row>73</xdr:row>
      <xdr:rowOff>169652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90929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3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130208</xdr:rowOff>
    </xdr:from>
    <xdr:to>
      <xdr:col>112</xdr:col>
      <xdr:colOff>38100</xdr:colOff>
      <xdr:row>74</xdr:row>
      <xdr:rowOff>60358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76885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13257</xdr:rowOff>
    </xdr:from>
    <xdr:to>
      <xdr:col>107</xdr:col>
      <xdr:colOff>101600</xdr:colOff>
      <xdr:row>74</xdr:row>
      <xdr:rowOff>114857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131384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54518</xdr:rowOff>
    </xdr:from>
    <xdr:to>
      <xdr:col>102</xdr:col>
      <xdr:colOff>165100</xdr:colOff>
      <xdr:row>74</xdr:row>
      <xdr:rowOff>156118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77676</xdr:rowOff>
    </xdr:from>
    <xdr:to>
      <xdr:col>98</xdr:col>
      <xdr:colOff>38100</xdr:colOff>
      <xdr:row>75</xdr:row>
      <xdr:rowOff>7826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24353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65,630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58,412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円となっており、類似団体平均、県平均を上回っている。急速な高齢化により、介護保険事業特別会計や後期高齢者医療特別会計などへの繰出金も全国平均等に比べて高く、年々増加している状況である。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39,332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下回っている。平成２８年度に常備消防を広域化し、補助費等が伸びてはいるが、これまでの行財政改革により補助金等を抑制してきた成果であり、今後も抑制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31,333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14,255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円下回っている。新規・更新整備とも類似団体を下回っていることから、今後も、新規事業を抑えつつ既存施設の更新を図っていく。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61519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171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17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51003</xdr:rowOff>
    </xdr:from>
    <xdr:to>
      <xdr:col>15</xdr:col>
      <xdr:colOff>50800</xdr:colOff>
      <xdr:row>36</xdr:row>
      <xdr:rowOff>67005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32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50546</xdr:rowOff>
    </xdr:from>
    <xdr:to>
      <xdr:col>10</xdr:col>
      <xdr:colOff>114300</xdr:colOff>
      <xdr:row>36</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1296"/>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10719</xdr:rowOff>
    </xdr:from>
    <xdr:to>
      <xdr:col>24</xdr:col>
      <xdr:colOff>114300</xdr:colOff>
      <xdr:row>36</xdr:row>
      <xdr:rowOff>112319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160596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16205</xdr:rowOff>
    </xdr:from>
    <xdr:to>
      <xdr:col>15</xdr:col>
      <xdr:colOff>101600</xdr:colOff>
      <xdr:row>36</xdr:row>
      <xdr:rowOff>117805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108932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xdr:rowOff>
    </xdr:from>
    <xdr:to>
      <xdr:col>10</xdr:col>
      <xdr:colOff>165100</xdr:colOff>
      <xdr:row>36</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171196</xdr:rowOff>
    </xdr:from>
    <xdr:to>
      <xdr:col>6</xdr:col>
      <xdr:colOff>38100</xdr:colOff>
      <xdr:row>35</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92473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141757</xdr:rowOff>
    </xdr:from>
    <xdr:to>
      <xdr:col>24</xdr:col>
      <xdr:colOff>63500</xdr:colOff>
      <xdr:row>56</xdr:row>
      <xdr:rowOff>17399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71507"/>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17399</xdr:rowOff>
    </xdr:from>
    <xdr:to>
      <xdr:col>19</xdr:col>
      <xdr:colOff>177800</xdr:colOff>
      <xdr:row>56</xdr:row>
      <xdr:rowOff>86855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18599"/>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86855</xdr:rowOff>
    </xdr:from>
    <xdr:to>
      <xdr:col>15</xdr:col>
      <xdr:colOff>50800</xdr:colOff>
      <xdr:row>56</xdr:row>
      <xdr:rowOff>165456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88055"/>
          <a:ext cx="889000" cy="7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163779</xdr:rowOff>
    </xdr:from>
    <xdr:to>
      <xdr:col>10</xdr:col>
      <xdr:colOff>114300</xdr:colOff>
      <xdr:row>56</xdr:row>
      <xdr:rowOff>165456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497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90957</xdr:rowOff>
    </xdr:from>
    <xdr:to>
      <xdr:col>24</xdr:col>
      <xdr:colOff>114300</xdr:colOff>
      <xdr:row>56</xdr:row>
      <xdr:rowOff>21107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113834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138049</xdr:rowOff>
    </xdr:from>
    <xdr:to>
      <xdr:col>20</xdr:col>
      <xdr:colOff>38100</xdr:colOff>
      <xdr:row>56</xdr:row>
      <xdr:rowOff>68199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84726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36055</xdr:rowOff>
    </xdr:from>
    <xdr:to>
      <xdr:col>15</xdr:col>
      <xdr:colOff>101600</xdr:colOff>
      <xdr:row>56</xdr:row>
      <xdr:rowOff>137655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114656</xdr:rowOff>
    </xdr:from>
    <xdr:to>
      <xdr:col>10</xdr:col>
      <xdr:colOff>165100</xdr:colOff>
      <xdr:row>57</xdr:row>
      <xdr:rowOff>44806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112979</xdr:rowOff>
    </xdr:from>
    <xdr:to>
      <xdr:col>6</xdr:col>
      <xdr:colOff>38100</xdr:colOff>
      <xdr:row>57</xdr:row>
      <xdr:rowOff>43129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34256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34120</xdr:rowOff>
    </xdr:from>
    <xdr:to>
      <xdr:col>24</xdr:col>
      <xdr:colOff>63500</xdr:colOff>
      <xdr:row>75</xdr:row>
      <xdr:rowOff>55717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92870"/>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55717</xdr:rowOff>
    </xdr:from>
    <xdr:to>
      <xdr:col>19</xdr:col>
      <xdr:colOff>177800</xdr:colOff>
      <xdr:row>75</xdr:row>
      <xdr:rowOff>89767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4467"/>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163246</xdr:rowOff>
    </xdr:from>
    <xdr:to>
      <xdr:col>15</xdr:col>
      <xdr:colOff>50800</xdr:colOff>
      <xdr:row>75</xdr:row>
      <xdr:rowOff>89767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50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163246</xdr:rowOff>
    </xdr:from>
    <xdr:to>
      <xdr:col>10</xdr:col>
      <xdr:colOff>114300</xdr:colOff>
      <xdr:row>75</xdr:row>
      <xdr:rowOff>155713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50546"/>
          <a:ext cx="889000" cy="1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154770</xdr:rowOff>
    </xdr:from>
    <xdr:to>
      <xdr:col>24</xdr:col>
      <xdr:colOff>114300</xdr:colOff>
      <xdr:row>75</xdr:row>
      <xdr:rowOff>84920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9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4917</xdr:rowOff>
    </xdr:from>
    <xdr:to>
      <xdr:col>20</xdr:col>
      <xdr:colOff>38100</xdr:colOff>
      <xdr:row>75</xdr:row>
      <xdr:rowOff>106517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123044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38967</xdr:rowOff>
    </xdr:from>
    <xdr:to>
      <xdr:col>15</xdr:col>
      <xdr:colOff>101600</xdr:colOff>
      <xdr:row>75</xdr:row>
      <xdr:rowOff>140567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157094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112446</xdr:rowOff>
    </xdr:from>
    <xdr:to>
      <xdr:col>10</xdr:col>
      <xdr:colOff>165100</xdr:colOff>
      <xdr:row>75</xdr:row>
      <xdr:rowOff>42596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59123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104913</xdr:rowOff>
    </xdr:from>
    <xdr:to>
      <xdr:col>6</xdr:col>
      <xdr:colOff>38100</xdr:colOff>
      <xdr:row>76</xdr:row>
      <xdr:rowOff>35063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51590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14362</xdr:rowOff>
    </xdr:from>
    <xdr:to>
      <xdr:col>24</xdr:col>
      <xdr:colOff>63500</xdr:colOff>
      <xdr:row>98</xdr:row>
      <xdr:rowOff>57339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16462"/>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57339</xdr:rowOff>
    </xdr:from>
    <xdr:to>
      <xdr:col>19</xdr:col>
      <xdr:colOff>177800</xdr:colOff>
      <xdr:row>98</xdr:row>
      <xdr:rowOff>69422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5943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69422</xdr:rowOff>
    </xdr:from>
    <xdr:to>
      <xdr:col>15</xdr:col>
      <xdr:colOff>50800</xdr:colOff>
      <xdr:row>98</xdr:row>
      <xdr:rowOff>83122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71522"/>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83122</xdr:rowOff>
    </xdr:from>
    <xdr:to>
      <xdr:col>10</xdr:col>
      <xdr:colOff>114300</xdr:colOff>
      <xdr:row>98</xdr:row>
      <xdr:rowOff>83562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522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135012</xdr:rowOff>
    </xdr:from>
    <xdr:to>
      <xdr:col>24</xdr:col>
      <xdr:colOff>114300</xdr:colOff>
      <xdr:row>98</xdr:row>
      <xdr:rowOff>65162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157889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6539</xdr:rowOff>
    </xdr:from>
    <xdr:to>
      <xdr:col>20</xdr:col>
      <xdr:colOff>38100</xdr:colOff>
      <xdr:row>98</xdr:row>
      <xdr:rowOff>108139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18622</xdr:rowOff>
    </xdr:from>
    <xdr:to>
      <xdr:col>15</xdr:col>
      <xdr:colOff>101600</xdr:colOff>
      <xdr:row>98</xdr:row>
      <xdr:rowOff>120222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32322</xdr:rowOff>
    </xdr:from>
    <xdr:to>
      <xdr:col>10</xdr:col>
      <xdr:colOff>165100</xdr:colOff>
      <xdr:row>98</xdr:row>
      <xdr:rowOff>133922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32762</xdr:rowOff>
    </xdr:from>
    <xdr:to>
      <xdr:col>6</xdr:col>
      <xdr:colOff>38100</xdr:colOff>
      <xdr:row>98</xdr:row>
      <xdr:rowOff>134362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125489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151511</xdr:rowOff>
    </xdr:from>
    <xdr:to>
      <xdr:col>55</xdr:col>
      <xdr:colOff>0</xdr:colOff>
      <xdr:row>35</xdr:row>
      <xdr:rowOff>159893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522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159893</xdr:rowOff>
    </xdr:from>
    <xdr:to>
      <xdr:col>50</xdr:col>
      <xdr:colOff>114300</xdr:colOff>
      <xdr:row>36</xdr:row>
      <xdr:rowOff>18161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6064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18161</xdr:rowOff>
    </xdr:from>
    <xdr:to>
      <xdr:col>45</xdr:col>
      <xdr:colOff>177800</xdr:colOff>
      <xdr:row>36</xdr:row>
      <xdr:rowOff>22352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903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22352</xdr:rowOff>
    </xdr:from>
    <xdr:to>
      <xdr:col>41</xdr:col>
      <xdr:colOff>50800</xdr:colOff>
      <xdr:row>36</xdr:row>
      <xdr:rowOff>26924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94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100711</xdr:rowOff>
    </xdr:from>
    <xdr:to>
      <xdr:col>55</xdr:col>
      <xdr:colOff>50800</xdr:colOff>
      <xdr:row>36</xdr:row>
      <xdr:rowOff>30861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123588</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109093</xdr:rowOff>
    </xdr:from>
    <xdr:to>
      <xdr:col>50</xdr:col>
      <xdr:colOff>165100</xdr:colOff>
      <xdr:row>36</xdr:row>
      <xdr:rowOff>39243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55770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138811</xdr:rowOff>
    </xdr:from>
    <xdr:to>
      <xdr:col>46</xdr:col>
      <xdr:colOff>38100</xdr:colOff>
      <xdr:row>36</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85488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143002</xdr:rowOff>
    </xdr:from>
    <xdr:to>
      <xdr:col>41</xdr:col>
      <xdr:colOff>101600</xdr:colOff>
      <xdr:row>36</xdr:row>
      <xdr:rowOff>73152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89679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147574</xdr:rowOff>
    </xdr:from>
    <xdr:to>
      <xdr:col>36</xdr:col>
      <xdr:colOff>165100</xdr:colOff>
      <xdr:row>36</xdr:row>
      <xdr:rowOff>77724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94251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167208</xdr:rowOff>
    </xdr:from>
    <xdr:to>
      <xdr:col>55</xdr:col>
      <xdr:colOff>0</xdr:colOff>
      <xdr:row>58</xdr:row>
      <xdr:rowOff>170218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1308"/>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170218</xdr:rowOff>
    </xdr:from>
    <xdr:to>
      <xdr:col>50</xdr:col>
      <xdr:colOff>114300</xdr:colOff>
      <xdr:row>58</xdr:row>
      <xdr:rowOff>170409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1431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170409</xdr:rowOff>
    </xdr:from>
    <xdr:to>
      <xdr:col>45</xdr:col>
      <xdr:colOff>177800</xdr:colOff>
      <xdr:row>59</xdr:row>
      <xdr:rowOff>2616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145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170942</xdr:rowOff>
    </xdr:from>
    <xdr:to>
      <xdr:col>41</xdr:col>
      <xdr:colOff>50800</xdr:colOff>
      <xdr:row>59</xdr:row>
      <xdr:rowOff>2616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504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116408</xdr:rowOff>
    </xdr:from>
    <xdr:to>
      <xdr:col>55</xdr:col>
      <xdr:colOff>50800</xdr:colOff>
      <xdr:row>59</xdr:row>
      <xdr:rowOff>46558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31335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119418</xdr:rowOff>
    </xdr:from>
    <xdr:to>
      <xdr:col>50</xdr:col>
      <xdr:colOff>165100</xdr:colOff>
      <xdr:row>59</xdr:row>
      <xdr:rowOff>49568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40695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119609</xdr:rowOff>
    </xdr:from>
    <xdr:to>
      <xdr:col>46</xdr:col>
      <xdr:colOff>38100</xdr:colOff>
      <xdr:row>59</xdr:row>
      <xdr:rowOff>49759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40886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123266</xdr:rowOff>
    </xdr:from>
    <xdr:to>
      <xdr:col>41</xdr:col>
      <xdr:colOff>101600</xdr:colOff>
      <xdr:row>59</xdr:row>
      <xdr:rowOff>53416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44543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120142</xdr:rowOff>
    </xdr:from>
    <xdr:to>
      <xdr:col>36</xdr:col>
      <xdr:colOff>165100</xdr:colOff>
      <xdr:row>59</xdr:row>
      <xdr:rowOff>50292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41419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48985</xdr:rowOff>
    </xdr:from>
    <xdr:to>
      <xdr:col>55</xdr:col>
      <xdr:colOff>0</xdr:colOff>
      <xdr:row>77</xdr:row>
      <xdr:rowOff>13360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79185"/>
          <a:ext cx="838200" cy="1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93790</xdr:rowOff>
    </xdr:from>
    <xdr:to>
      <xdr:col>50</xdr:col>
      <xdr:colOff>114300</xdr:colOff>
      <xdr:row>77</xdr:row>
      <xdr:rowOff>13360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23990"/>
          <a:ext cx="889000" cy="9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93790</xdr:rowOff>
    </xdr:from>
    <xdr:to>
      <xdr:col>45</xdr:col>
      <xdr:colOff>177800</xdr:colOff>
      <xdr:row>76</xdr:row>
      <xdr:rowOff>144272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23990"/>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87351</xdr:rowOff>
    </xdr:from>
    <xdr:to>
      <xdr:col>41</xdr:col>
      <xdr:colOff>50800</xdr:colOff>
      <xdr:row>76</xdr:row>
      <xdr:rowOff>144272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17551"/>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169635</xdr:rowOff>
    </xdr:from>
    <xdr:to>
      <xdr:col>55</xdr:col>
      <xdr:colOff>50800</xdr:colOff>
      <xdr:row>76</xdr:row>
      <xdr:rowOff>99785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21061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134010</xdr:rowOff>
    </xdr:from>
    <xdr:to>
      <xdr:col>50</xdr:col>
      <xdr:colOff>165100</xdr:colOff>
      <xdr:row>77</xdr:row>
      <xdr:rowOff>64160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80687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9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42990</xdr:rowOff>
    </xdr:from>
    <xdr:to>
      <xdr:col>46</xdr:col>
      <xdr:colOff>38100</xdr:colOff>
      <xdr:row>76</xdr:row>
      <xdr:rowOff>144590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161117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93472</xdr:rowOff>
    </xdr:from>
    <xdr:to>
      <xdr:col>41</xdr:col>
      <xdr:colOff>101600</xdr:colOff>
      <xdr:row>77</xdr:row>
      <xdr:rowOff>23622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40149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36551</xdr:rowOff>
    </xdr:from>
    <xdr:to>
      <xdr:col>36</xdr:col>
      <xdr:colOff>165100</xdr:colOff>
      <xdr:row>76</xdr:row>
      <xdr:rowOff>138151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154677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106226</xdr:rowOff>
    </xdr:from>
    <xdr:to>
      <xdr:col>55</xdr:col>
      <xdr:colOff>0</xdr:colOff>
      <xdr:row>97</xdr:row>
      <xdr:rowOff>108741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687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108741</xdr:rowOff>
    </xdr:from>
    <xdr:to>
      <xdr:col>50</xdr:col>
      <xdr:colOff>114300</xdr:colOff>
      <xdr:row>97</xdr:row>
      <xdr:rowOff>126251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939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124902</xdr:rowOff>
    </xdr:from>
    <xdr:to>
      <xdr:col>45</xdr:col>
      <xdr:colOff>177800</xdr:colOff>
      <xdr:row>97</xdr:row>
      <xdr:rowOff>126251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555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124902</xdr:rowOff>
    </xdr:from>
    <xdr:to>
      <xdr:col>41</xdr:col>
      <xdr:colOff>50800</xdr:colOff>
      <xdr:row>97</xdr:row>
      <xdr:rowOff>154048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55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55426</xdr:rowOff>
    </xdr:from>
    <xdr:to>
      <xdr:col>55</xdr:col>
      <xdr:colOff>50800</xdr:colOff>
      <xdr:row>97</xdr:row>
      <xdr:rowOff>157026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33853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57941</xdr:rowOff>
    </xdr:from>
    <xdr:to>
      <xdr:col>50</xdr:col>
      <xdr:colOff>165100</xdr:colOff>
      <xdr:row>97</xdr:row>
      <xdr:rowOff>159541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75451</xdr:rowOff>
    </xdr:from>
    <xdr:to>
      <xdr:col>46</xdr:col>
      <xdr:colOff>38100</xdr:colOff>
      <xdr:row>98</xdr:row>
      <xdr:rowOff>5601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74102</xdr:rowOff>
    </xdr:from>
    <xdr:to>
      <xdr:col>41</xdr:col>
      <xdr:colOff>101600</xdr:colOff>
      <xdr:row>98</xdr:row>
      <xdr:rowOff>4252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103248</xdr:rowOff>
    </xdr:from>
    <xdr:to>
      <xdr:col>36</xdr:col>
      <xdr:colOff>165100</xdr:colOff>
      <xdr:row>98</xdr:row>
      <xdr:rowOff>33398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24525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80127</xdr:rowOff>
    </xdr:from>
    <xdr:to>
      <xdr:col>85</xdr:col>
      <xdr:colOff>127000</xdr:colOff>
      <xdr:row>36</xdr:row>
      <xdr:rowOff>113319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52327"/>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113319</xdr:rowOff>
    </xdr:from>
    <xdr:to>
      <xdr:col>81</xdr:col>
      <xdr:colOff>50800</xdr:colOff>
      <xdr:row>36</xdr:row>
      <xdr:rowOff>129733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551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129733</xdr:rowOff>
    </xdr:from>
    <xdr:to>
      <xdr:col>76</xdr:col>
      <xdr:colOff>114300</xdr:colOff>
      <xdr:row>36</xdr:row>
      <xdr:rowOff>167086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1933"/>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53106</xdr:rowOff>
    </xdr:from>
    <xdr:to>
      <xdr:col>71</xdr:col>
      <xdr:colOff>177800</xdr:colOff>
      <xdr:row>36</xdr:row>
      <xdr:rowOff>167086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25306"/>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29327</xdr:rowOff>
    </xdr:from>
    <xdr:to>
      <xdr:col>85</xdr:col>
      <xdr:colOff>177800</xdr:colOff>
      <xdr:row>36</xdr:row>
      <xdr:rowOff>130927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52204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62519</xdr:rowOff>
    </xdr:from>
    <xdr:to>
      <xdr:col>81</xdr:col>
      <xdr:colOff>101600</xdr:colOff>
      <xdr:row>36</xdr:row>
      <xdr:rowOff>164119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78933</xdr:rowOff>
    </xdr:from>
    <xdr:to>
      <xdr:col>76</xdr:col>
      <xdr:colOff>165100</xdr:colOff>
      <xdr:row>37</xdr:row>
      <xdr:rowOff>9083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116286</xdr:rowOff>
    </xdr:from>
    <xdr:to>
      <xdr:col>72</xdr:col>
      <xdr:colOff>38100</xdr:colOff>
      <xdr:row>37</xdr:row>
      <xdr:rowOff>46436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62963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2306</xdr:rowOff>
    </xdr:from>
    <xdr:to>
      <xdr:col>67</xdr:col>
      <xdr:colOff>101600</xdr:colOff>
      <xdr:row>36</xdr:row>
      <xdr:rowOff>103906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120433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32391</xdr:rowOff>
    </xdr:from>
    <xdr:to>
      <xdr:col>85</xdr:col>
      <xdr:colOff>127000</xdr:colOff>
      <xdr:row>57</xdr:row>
      <xdr:rowOff>161627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5041"/>
          <a:ext cx="8382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143225</xdr:rowOff>
    </xdr:from>
    <xdr:to>
      <xdr:col>81</xdr:col>
      <xdr:colOff>50800</xdr:colOff>
      <xdr:row>57</xdr:row>
      <xdr:rowOff>161627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1587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73101</xdr:rowOff>
    </xdr:from>
    <xdr:to>
      <xdr:col>76</xdr:col>
      <xdr:colOff>114300</xdr:colOff>
      <xdr:row>57</xdr:row>
      <xdr:rowOff>143225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74301"/>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73101</xdr:rowOff>
    </xdr:from>
    <xdr:to>
      <xdr:col>71</xdr:col>
      <xdr:colOff>177800</xdr:colOff>
      <xdr:row>57</xdr:row>
      <xdr:rowOff>81350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74301"/>
          <a:ext cx="889000" cy="1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153041</xdr:rowOff>
    </xdr:from>
    <xdr:to>
      <xdr:col>85</xdr:col>
      <xdr:colOff>177800</xdr:colOff>
      <xdr:row>57</xdr:row>
      <xdr:rowOff>83191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131468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110827</xdr:rowOff>
    </xdr:from>
    <xdr:to>
      <xdr:col>81</xdr:col>
      <xdr:colOff>101600</xdr:colOff>
      <xdr:row>58</xdr:row>
      <xdr:rowOff>40977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32104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92425</xdr:rowOff>
    </xdr:from>
    <xdr:to>
      <xdr:col>76</xdr:col>
      <xdr:colOff>165100</xdr:colOff>
      <xdr:row>58</xdr:row>
      <xdr:rowOff>22575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22301</xdr:rowOff>
    </xdr:from>
    <xdr:to>
      <xdr:col>72</xdr:col>
      <xdr:colOff>38100</xdr:colOff>
      <xdr:row>56</xdr:row>
      <xdr:rowOff>123901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140428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30550</xdr:rowOff>
    </xdr:from>
    <xdr:to>
      <xdr:col>67</xdr:col>
      <xdr:colOff>101600</xdr:colOff>
      <xdr:row>57</xdr:row>
      <xdr:rowOff>132150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123277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24561</xdr:rowOff>
    </xdr:from>
    <xdr:to>
      <xdr:col>85</xdr:col>
      <xdr:colOff>127000</xdr:colOff>
      <xdr:row>78</xdr:row>
      <xdr:rowOff>163703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97661"/>
          <a:ext cx="838200" cy="1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163703</xdr:rowOff>
    </xdr:from>
    <xdr:to>
      <xdr:col>81</xdr:col>
      <xdr:colOff>50800</xdr:colOff>
      <xdr:row>79</xdr:row>
      <xdr:rowOff>38049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3680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38049</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2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145211</xdr:rowOff>
    </xdr:from>
    <xdr:to>
      <xdr:col>85</xdr:col>
      <xdr:colOff>177800</xdr:colOff>
      <xdr:row>78</xdr:row>
      <xdr:rowOff>75361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168088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112903</xdr:rowOff>
    </xdr:from>
    <xdr:to>
      <xdr:col>81</xdr:col>
      <xdr:colOff>101600</xdr:colOff>
      <xdr:row>79</xdr:row>
      <xdr:rowOff>43053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34180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7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158699</xdr:rowOff>
    </xdr:from>
    <xdr:to>
      <xdr:col>76</xdr:col>
      <xdr:colOff>165100</xdr:colOff>
      <xdr:row>79</xdr:row>
      <xdr:rowOff>88849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79976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87237</xdr:rowOff>
    </xdr:from>
    <xdr:to>
      <xdr:col>85</xdr:col>
      <xdr:colOff>127000</xdr:colOff>
      <xdr:row>96</xdr:row>
      <xdr:rowOff>102960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46437"/>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87237</xdr:rowOff>
    </xdr:from>
    <xdr:to>
      <xdr:col>81</xdr:col>
      <xdr:colOff>50800</xdr:colOff>
      <xdr:row>96</xdr:row>
      <xdr:rowOff>89357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6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89357</xdr:rowOff>
    </xdr:from>
    <xdr:to>
      <xdr:col>76</xdr:col>
      <xdr:colOff>114300</xdr:colOff>
      <xdr:row>96</xdr:row>
      <xdr:rowOff>129742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48557"/>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117042</xdr:rowOff>
    </xdr:from>
    <xdr:to>
      <xdr:col>71</xdr:col>
      <xdr:colOff>177800</xdr:colOff>
      <xdr:row>96</xdr:row>
      <xdr:rowOff>129742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76242"/>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52160</xdr:rowOff>
    </xdr:from>
    <xdr:to>
      <xdr:col>85</xdr:col>
      <xdr:colOff>177800</xdr:colOff>
      <xdr:row>96</xdr:row>
      <xdr:rowOff>153760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75037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36437</xdr:rowOff>
    </xdr:from>
    <xdr:to>
      <xdr:col>81</xdr:col>
      <xdr:colOff>101600</xdr:colOff>
      <xdr:row>96</xdr:row>
      <xdr:rowOff>138037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154564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38557</xdr:rowOff>
    </xdr:from>
    <xdr:to>
      <xdr:col>76</xdr:col>
      <xdr:colOff>165100</xdr:colOff>
      <xdr:row>96</xdr:row>
      <xdr:rowOff>140157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156684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78942</xdr:rowOff>
    </xdr:from>
    <xdr:to>
      <xdr:col>72</xdr:col>
      <xdr:colOff>38100</xdr:colOff>
      <xdr:row>97</xdr:row>
      <xdr:rowOff>9092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66242</xdr:rowOff>
    </xdr:from>
    <xdr:to>
      <xdr:col>67</xdr:col>
      <xdr:colOff>101600</xdr:colOff>
      <xdr:row>96</xdr:row>
      <xdr:rowOff>167842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158969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1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50,892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円で、類似団体平均とほぼ同水準で、前年度を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円上回っている。退職者数が増となったことから人件費が増え、参議院議員選挙及び市議会議員選挙があったことにより、前年度を上回った。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158,949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35,893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上回っている。学校給食センターや健康福祉センター建設事業などの大規模事業で借り入れた地方債の元金償還が本格化していることに加え、新図書館の建設なども検討されており、今後、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38,633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円下回っている。小中学校に空調設備を整備したことにより、前年度を上回ったものの、学校施設については、少子化による統廃合を検討しており、更新については、統廃合と合わせ検討していく。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百万円の取崩しを実施したが、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百万円を積み立てたため、基金残高は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百万円となり、標準財政規模に対する残高の比率は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ポイント増加しているが、分母である標準財政規模が減少したことによるものである。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ポイント減少している。市税が前年度に比べ</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％減少していることに加え、急速な高齢化により介護保険事業特別会計や後期高齢者医療特別会計への繰出金が増嵩していることなどが原因である。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今後は、引き続き行財政改革の推進を図り、基金残高を維持しながら、自主財源の確保に努め、財政運営の健全性確保を図っていく。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一般会計については、市税の減収や特別会計への繰出金の増加などにより黒字額が減少した。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病院事業会計おいては、旧市民病院解体工事などにより経常損失を計上し、国民健康保険事業特別会計及介護保険事業特別会計については、基金積立金の増加などにより黒字幅が減少した。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を維持しているものの、下水道事業特別会計、介護保険事業特別会計、後期高齢者医療特別会計においては、一般会計からの繰出金が大きくなってき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27818000</v>
      </c>
      <c r="BO4" s="424"/>
      <c r="BP4" s="424"/>
      <c r="BQ4" s="424"/>
      <c r="BR4" s="424"/>
      <c r="BS4" s="424"/>
      <c r="BT4" s="424"/>
      <c r="BU4" s="425"/>
      <c r="BV4" s="423">
        <v>27195493</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5.0999999999999996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27300743</v>
      </c>
      <c r="BO5" s="429"/>
      <c r="BP5" s="429"/>
      <c r="BQ5" s="429"/>
      <c r="BR5" s="429"/>
      <c r="BS5" s="429"/>
      <c r="BT5" s="429"/>
      <c r="BU5" s="430"/>
      <c r="BV5" s="428">
        <v>26262697</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88.8</v>
      </c>
      <c r="CU5" s="399"/>
      <c r="CV5" s="399"/>
      <c r="CW5" s="399"/>
      <c r="CX5" s="399"/>
      <c r="CY5" s="399"/>
      <c r="CZ5" s="399"/>
      <c r="DA5" s="400"/>
      <c r="DB5" s="398">
        <v>86.8</v>
      </c>
      <c r="DC5" s="399"/>
      <c r="DD5" s="399"/>
      <c r="DE5" s="399"/>
      <c r="DF5" s="399"/>
      <c r="DG5" s="399"/>
      <c r="DH5" s="399"/>
      <c r="DI5" s="400"/>
      <c r="DJ5" s="186"/>
      <c r="DK5" s="186"/>
      <c r="DL5" s="186"/>
      <c r="DM5" s="186"/>
      <c r="DN5" s="186"/>
      <c r="DO5" s="186"/>
    </row>
    <row r="6" spans="1:119" ht="18.75" customHeight="1" x14ac:dyDescent="0.15">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95</v>
      </c>
      <c r="AV6" s="486"/>
      <c r="AW6" s="486"/>
      <c r="AX6" s="486"/>
      <c r="AY6" s="408" t="s">
        <v>103</v>
      </c>
      <c r="AZ6" s="409"/>
      <c r="BA6" s="409"/>
      <c r="BB6" s="409"/>
      <c r="BC6" s="409"/>
      <c r="BD6" s="409"/>
      <c r="BE6" s="409"/>
      <c r="BF6" s="409"/>
      <c r="BG6" s="409"/>
      <c r="BH6" s="409"/>
      <c r="BI6" s="409"/>
      <c r="BJ6" s="409"/>
      <c r="BK6" s="409"/>
      <c r="BL6" s="409"/>
      <c r="BM6" s="410"/>
      <c r="BN6" s="428">
        <v>517257</v>
      </c>
      <c r="BO6" s="429"/>
      <c r="BP6" s="429"/>
      <c r="BQ6" s="429"/>
      <c r="BR6" s="429"/>
      <c r="BS6" s="429"/>
      <c r="BT6" s="429"/>
      <c r="BU6" s="430"/>
      <c r="BV6" s="428">
        <v>932796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94.1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95</v>
      </c>
      <c r="AV7" s="486"/>
      <c r="AW7" s="486"/>
      <c r="AX7" s="486"/>
      <c r="AY7" s="408" t="s">
        <v>106</v>
      </c>
      <c r="AZ7" s="409"/>
      <c r="BA7" s="409"/>
      <c r="BB7" s="409"/>
      <c r="BC7" s="409"/>
      <c r="BD7" s="409"/>
      <c r="BE7" s="409"/>
      <c r="BF7" s="409"/>
      <c r="BG7" s="409"/>
      <c r="BH7" s="409"/>
      <c r="BI7" s="409"/>
      <c r="BJ7" s="409"/>
      <c r="BK7" s="409"/>
      <c r="BL7" s="409"/>
      <c r="BM7" s="410"/>
      <c r="BN7" s="428">
        <v>170932</v>
      </c>
      <c r="BO7" s="429"/>
      <c r="BP7" s="429"/>
      <c r="BQ7" s="429"/>
      <c r="BR7" s="429"/>
      <c r="BS7" s="429"/>
      <c r="BT7" s="429"/>
      <c r="BU7" s="430"/>
      <c r="BV7" s="428">
        <v>151310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15312861</v>
      </c>
      <c r="CU7" s="429"/>
      <c r="CV7" s="429"/>
      <c r="CW7" s="429"/>
      <c r="CX7" s="429"/>
      <c r="CY7" s="429"/>
      <c r="CZ7" s="429"/>
      <c r="DA7" s="430"/>
      <c r="DB7" s="428">
        <v>15334200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346325</v>
      </c>
      <c r="BO8" s="429"/>
      <c r="BP8" s="429"/>
      <c r="BQ8" s="429"/>
      <c r="BR8" s="429"/>
      <c r="BS8" s="429"/>
      <c r="BT8" s="429"/>
      <c r="BU8" s="430"/>
      <c r="BV8" s="428">
        <v>781486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0.74</v>
      </c>
      <c r="CU8" s="542"/>
      <c r="CV8" s="542"/>
      <c r="CW8" s="542"/>
      <c r="CX8" s="542"/>
      <c r="CY8" s="542"/>
      <c r="CZ8" s="542"/>
      <c r="DA8" s="543"/>
      <c r="DB8" s="541">
        <v>0.75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68345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-435161</v>
      </c>
      <c r="BO9" s="429"/>
      <c r="BP9" s="429"/>
      <c r="BQ9" s="429"/>
      <c r="BR9" s="429"/>
      <c r="BS9" s="429"/>
      <c r="BT9" s="429"/>
      <c r="BU9" s="430"/>
      <c r="BV9" s="428">
        <v>-8590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12.4</v>
      </c>
      <c r="CU9" s="399"/>
      <c r="CV9" s="399"/>
      <c r="CW9" s="399"/>
      <c r="CX9" s="399"/>
      <c r="CY9" s="399"/>
      <c r="CZ9" s="399"/>
      <c r="DA9" s="400"/>
      <c r="DB9" s="398">
        <v>13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71437</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400824</v>
      </c>
      <c r="BO10" s="429"/>
      <c r="BP10" s="429"/>
      <c r="BQ10" s="429"/>
      <c r="BR10" s="429"/>
      <c r="BS10" s="429"/>
      <c r="BT10" s="429"/>
      <c r="BU10" s="430"/>
      <c r="BV10" s="428">
        <v>400962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68487</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95</v>
      </c>
      <c r="AV12" s="486"/>
      <c r="AW12" s="486"/>
      <c r="AX12" s="486"/>
      <c r="AY12" s="408" t="s">
        <v>137</v>
      </c>
      <c r="AZ12" s="409"/>
      <c r="BA12" s="409"/>
      <c r="BB12" s="409"/>
      <c r="BC12" s="409"/>
      <c r="BD12" s="409"/>
      <c r="BE12" s="409"/>
      <c r="BF12" s="409"/>
      <c r="BG12" s="409"/>
      <c r="BH12" s="409"/>
      <c r="BI12" s="409"/>
      <c r="BJ12" s="409"/>
      <c r="BK12" s="409"/>
      <c r="BL12" s="409"/>
      <c r="BM12" s="410"/>
      <c r="BN12" s="428">
        <v>400000</v>
      </c>
      <c r="BO12" s="429"/>
      <c r="BP12" s="429"/>
      <c r="BQ12" s="429"/>
      <c r="BR12" s="429"/>
      <c r="BS12" s="429"/>
      <c r="BT12" s="429"/>
      <c r="BU12" s="430"/>
      <c r="BV12" s="428">
        <v>400000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67862</v>
      </c>
      <c r="S13" s="532"/>
      <c r="T13" s="532"/>
      <c r="U13" s="532"/>
      <c r="V13" s="533"/>
      <c r="W13" s="519" t="s">
        <v>141</v>
      </c>
      <c r="X13" s="441"/>
      <c r="Y13" s="441"/>
      <c r="Z13" s="441"/>
      <c r="AA13" s="441"/>
      <c r="AB13" s="442"/>
      <c r="AC13" s="404">
        <v>789</v>
      </c>
      <c r="AD13" s="405"/>
      <c r="AE13" s="405"/>
      <c r="AF13" s="405"/>
      <c r="AG13" s="406"/>
      <c r="AH13" s="404">
        <v>810</v>
      </c>
      <c r="AI13" s="405"/>
      <c r="AJ13" s="405"/>
      <c r="AK13" s="405"/>
      <c r="AL13" s="407"/>
      <c r="AM13" s="497" t="s">
        <v>142</v>
      </c>
      <c r="AN13" s="402"/>
      <c r="AO13" s="402"/>
      <c r="AP13" s="402"/>
      <c r="AQ13" s="402"/>
      <c r="AR13" s="402"/>
      <c r="AS13" s="402"/>
      <c r="AT13" s="403"/>
      <c r="AU13" s="485" t="s">
        <v>116</v>
      </c>
      <c r="AV13" s="486"/>
      <c r="AW13" s="486"/>
      <c r="AX13" s="486"/>
      <c r="AY13" s="408" t="s">
        <v>143</v>
      </c>
      <c r="AZ13" s="409"/>
      <c r="BA13" s="409"/>
      <c r="BB13" s="409"/>
      <c r="BC13" s="409"/>
      <c r="BD13" s="409"/>
      <c r="BE13" s="409"/>
      <c r="BF13" s="409"/>
      <c r="BG13" s="409"/>
      <c r="BH13" s="409"/>
      <c r="BI13" s="409"/>
      <c r="BJ13" s="409"/>
      <c r="BK13" s="409"/>
      <c r="BL13" s="409"/>
      <c r="BM13" s="410"/>
      <c r="BN13" s="428">
        <v>-434337</v>
      </c>
      <c r="BO13" s="429"/>
      <c r="BP13" s="429"/>
      <c r="BQ13" s="429"/>
      <c r="BR13" s="429"/>
      <c r="BS13" s="429"/>
      <c r="BT13" s="429"/>
      <c r="BU13" s="430"/>
      <c r="BV13" s="428">
        <v>-7628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6.1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69215</v>
      </c>
      <c r="S14" s="532"/>
      <c r="T14" s="532"/>
      <c r="U14" s="532"/>
      <c r="V14" s="533"/>
      <c r="W14" s="534"/>
      <c r="X14" s="444"/>
      <c r="Y14" s="444"/>
      <c r="Z14" s="444"/>
      <c r="AA14" s="444"/>
      <c r="AB14" s="445"/>
      <c r="AC14" s="524">
        <v>2.7</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11.3</v>
      </c>
      <c r="CU14" s="536"/>
      <c r="CV14" s="536"/>
      <c r="CW14" s="536"/>
      <c r="CX14" s="536"/>
      <c r="CY14" s="536"/>
      <c r="CZ14" s="536"/>
      <c r="DA14" s="537"/>
      <c r="DB14" s="535">
        <v>9.9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140</v>
      </c>
      <c r="N15" s="529"/>
      <c r="O15" s="529"/>
      <c r="P15" s="529"/>
      <c r="Q15" s="530"/>
      <c r="R15" s="531">
        <v>68656</v>
      </c>
      <c r="S15" s="532"/>
      <c r="T15" s="532"/>
      <c r="U15" s="532"/>
      <c r="V15" s="533"/>
      <c r="W15" s="519" t="s">
        <v>147</v>
      </c>
      <c r="X15" s="441"/>
      <c r="Y15" s="441"/>
      <c r="Z15" s="441"/>
      <c r="AA15" s="441"/>
      <c r="AB15" s="442"/>
      <c r="AC15" s="404">
        <v>3966</v>
      </c>
      <c r="AD15" s="405"/>
      <c r="AE15" s="405"/>
      <c r="AF15" s="405"/>
      <c r="AG15" s="406"/>
      <c r="AH15" s="404">
        <v>4312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8646897</v>
      </c>
      <c r="BO15" s="424"/>
      <c r="BP15" s="424"/>
      <c r="BQ15" s="424"/>
      <c r="BR15" s="424"/>
      <c r="BS15" s="424"/>
      <c r="BT15" s="424"/>
      <c r="BU15" s="425"/>
      <c r="BV15" s="423">
        <v>8660498</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13.4</v>
      </c>
      <c r="AD16" s="525"/>
      <c r="AE16" s="525"/>
      <c r="AF16" s="525"/>
      <c r="AG16" s="526"/>
      <c r="AH16" s="524">
        <v>13.8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11844331</v>
      </c>
      <c r="BO16" s="429"/>
      <c r="BP16" s="429"/>
      <c r="BQ16" s="429"/>
      <c r="BR16" s="429"/>
      <c r="BS16" s="429"/>
      <c r="BT16" s="429"/>
      <c r="BU16" s="430"/>
      <c r="BV16" s="428">
        <v>11662668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24762</v>
      </c>
      <c r="AD17" s="405"/>
      <c r="AE17" s="405"/>
      <c r="AF17" s="405"/>
      <c r="AG17" s="406"/>
      <c r="AH17" s="404">
        <v>26207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11098805</v>
      </c>
      <c r="BO17" s="429"/>
      <c r="BP17" s="429"/>
      <c r="BQ17" s="429"/>
      <c r="BR17" s="429"/>
      <c r="BS17" s="429"/>
      <c r="BT17" s="429"/>
      <c r="BU17" s="430"/>
      <c r="BV17" s="428">
        <v>11093729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124.1</v>
      </c>
      <c r="M18" s="493"/>
      <c r="N18" s="493"/>
      <c r="O18" s="493"/>
      <c r="P18" s="493"/>
      <c r="Q18" s="493"/>
      <c r="R18" s="494"/>
      <c r="S18" s="494"/>
      <c r="T18" s="494"/>
      <c r="U18" s="494"/>
      <c r="V18" s="495"/>
      <c r="W18" s="509"/>
      <c r="X18" s="510"/>
      <c r="Y18" s="510"/>
      <c r="Z18" s="510"/>
      <c r="AA18" s="510"/>
      <c r="AB18" s="520"/>
      <c r="AC18" s="392">
        <v>83.9</v>
      </c>
      <c r="AD18" s="393"/>
      <c r="AE18" s="393"/>
      <c r="AF18" s="393"/>
      <c r="AG18" s="496"/>
      <c r="AH18" s="392">
        <v>83.7</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14093369</v>
      </c>
      <c r="BO18" s="429"/>
      <c r="BP18" s="429"/>
      <c r="BQ18" s="429"/>
      <c r="BR18" s="429"/>
      <c r="BS18" s="429"/>
      <c r="BT18" s="429"/>
      <c r="BU18" s="430"/>
      <c r="BV18" s="428">
        <v>13895266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551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19360658</v>
      </c>
      <c r="BO19" s="429"/>
      <c r="BP19" s="429"/>
      <c r="BQ19" s="429"/>
      <c r="BR19" s="429"/>
      <c r="BS19" s="429"/>
      <c r="BT19" s="429"/>
      <c r="BU19" s="430"/>
      <c r="BV19" s="428">
        <v>19331316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30478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24671880</v>
      </c>
      <c r="BO23" s="429"/>
      <c r="BP23" s="429"/>
      <c r="BQ23" s="429"/>
      <c r="BR23" s="429"/>
      <c r="BS23" s="429"/>
      <c r="BT23" s="429"/>
      <c r="BU23" s="430"/>
      <c r="BV23" s="428">
        <v>25066419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8350</v>
      </c>
      <c r="R24" s="405"/>
      <c r="S24" s="405"/>
      <c r="T24" s="405"/>
      <c r="U24" s="405"/>
      <c r="V24" s="406"/>
      <c r="W24" s="470"/>
      <c r="X24" s="461"/>
      <c r="Y24" s="462"/>
      <c r="Z24" s="401" t="s">
        <v>171</v>
      </c>
      <c r="AA24" s="402"/>
      <c r="AB24" s="402"/>
      <c r="AC24" s="402"/>
      <c r="AD24" s="402"/>
      <c r="AE24" s="402"/>
      <c r="AF24" s="402"/>
      <c r="AG24" s="403"/>
      <c r="AH24" s="404">
        <v>483</v>
      </c>
      <c r="AI24" s="405"/>
      <c r="AJ24" s="405"/>
      <c r="AK24" s="405"/>
      <c r="AL24" s="406"/>
      <c r="AM24" s="404">
        <v>1586655</v>
      </c>
      <c r="AN24" s="405"/>
      <c r="AO24" s="405"/>
      <c r="AP24" s="405"/>
      <c r="AQ24" s="405"/>
      <c r="AR24" s="406"/>
      <c r="AS24" s="404">
        <v>3285</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21955907</v>
      </c>
      <c r="BO24" s="429"/>
      <c r="BP24" s="429"/>
      <c r="BQ24" s="429"/>
      <c r="BR24" s="429"/>
      <c r="BS24" s="429"/>
      <c r="BT24" s="429"/>
      <c r="BU24" s="430"/>
      <c r="BV24" s="428">
        <v>22340850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7270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4084039</v>
      </c>
      <c r="BO25" s="424"/>
      <c r="BP25" s="424"/>
      <c r="BQ25" s="424"/>
      <c r="BR25" s="424"/>
      <c r="BS25" s="424"/>
      <c r="BT25" s="424"/>
      <c r="BU25" s="425"/>
      <c r="BV25" s="423">
        <v>3388721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6680</v>
      </c>
      <c r="R26" s="405"/>
      <c r="S26" s="405"/>
      <c r="T26" s="405"/>
      <c r="U26" s="405"/>
      <c r="V26" s="406"/>
      <c r="W26" s="470"/>
      <c r="X26" s="461"/>
      <c r="Y26" s="462"/>
      <c r="Z26" s="401" t="s">
        <v>178</v>
      </c>
      <c r="AA26" s="483"/>
      <c r="AB26" s="483"/>
      <c r="AC26" s="483"/>
      <c r="AD26" s="483"/>
      <c r="AE26" s="483"/>
      <c r="AF26" s="483"/>
      <c r="AG26" s="484"/>
      <c r="AH26" s="404">
        <v>74</v>
      </c>
      <c r="AI26" s="405"/>
      <c r="AJ26" s="405"/>
      <c r="AK26" s="405"/>
      <c r="AL26" s="406"/>
      <c r="AM26" s="404">
        <v>281126</v>
      </c>
      <c r="AN26" s="405"/>
      <c r="AO26" s="405"/>
      <c r="AP26" s="405"/>
      <c r="AQ26" s="405"/>
      <c r="AR26" s="406"/>
      <c r="AS26" s="404">
        <v>3799</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100000</v>
      </c>
      <c r="BO26" s="429"/>
      <c r="BP26" s="429"/>
      <c r="BQ26" s="429"/>
      <c r="BR26" s="429"/>
      <c r="BS26" s="429"/>
      <c r="BT26" s="429"/>
      <c r="BU26" s="430"/>
      <c r="BV26" s="428">
        <v>80000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4230</v>
      </c>
      <c r="R27" s="405"/>
      <c r="S27" s="405"/>
      <c r="T27" s="405"/>
      <c r="U27" s="405"/>
      <c r="V27" s="406"/>
      <c r="W27" s="470"/>
      <c r="X27" s="461"/>
      <c r="Y27" s="462"/>
      <c r="Z27" s="401" t="s">
        <v>181</v>
      </c>
      <c r="AA27" s="402"/>
      <c r="AB27" s="402"/>
      <c r="AC27" s="402"/>
      <c r="AD27" s="402"/>
      <c r="AE27" s="402"/>
      <c r="AF27" s="402"/>
      <c r="AG27" s="403"/>
      <c r="AH27" s="404">
        <v>49</v>
      </c>
      <c r="AI27" s="405"/>
      <c r="AJ27" s="405"/>
      <c r="AK27" s="405"/>
      <c r="AL27" s="406"/>
      <c r="AM27" s="404">
        <v>144199</v>
      </c>
      <c r="AN27" s="405"/>
      <c r="AO27" s="405"/>
      <c r="AP27" s="405"/>
      <c r="AQ27" s="405"/>
      <c r="AR27" s="406"/>
      <c r="AS27" s="404">
        <v>2943</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323254</v>
      </c>
      <c r="BO27" s="432"/>
      <c r="BP27" s="432"/>
      <c r="BQ27" s="432"/>
      <c r="BR27" s="432"/>
      <c r="BS27" s="432"/>
      <c r="BT27" s="432"/>
      <c r="BU27" s="433"/>
      <c r="BV27" s="431">
        <v>323252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3900</v>
      </c>
      <c r="R28" s="405"/>
      <c r="S28" s="405"/>
      <c r="T28" s="405"/>
      <c r="U28" s="405"/>
      <c r="V28" s="406"/>
      <c r="W28" s="470"/>
      <c r="X28" s="461"/>
      <c r="Y28" s="462"/>
      <c r="Z28" s="401" t="s">
        <v>184</v>
      </c>
      <c r="AA28" s="402"/>
      <c r="AB28" s="402"/>
      <c r="AC28" s="402"/>
      <c r="AD28" s="402"/>
      <c r="AE28" s="402"/>
      <c r="AF28" s="402"/>
      <c r="AG28" s="403"/>
      <c r="AH28" s="404" t="s">
        <v>175</v>
      </c>
      <c r="AI28" s="405"/>
      <c r="AJ28" s="405"/>
      <c r="AK28" s="405"/>
      <c r="AL28" s="406"/>
      <c r="AM28" s="404" t="s">
        <v>131</v>
      </c>
      <c r="AN28" s="405"/>
      <c r="AO28" s="405"/>
      <c r="AP28" s="405"/>
      <c r="AQ28" s="405"/>
      <c r="AR28" s="406"/>
      <c r="AS28" s="404" t="s">
        <v>175</v>
      </c>
      <c r="AT28" s="405"/>
      <c r="AU28" s="405"/>
      <c r="AV28" s="405"/>
      <c r="AW28" s="405"/>
      <c r="AX28" s="407"/>
      <c r="AY28" s="411" t="s">
        <v>185</v>
      </c>
      <c r="AZ28" s="412"/>
      <c r="BA28" s="412"/>
      <c r="BB28" s="413"/>
      <c r="BC28" s="420" t="s">
        <v>49</v>
      </c>
      <c r="BD28" s="421"/>
      <c r="BE28" s="421"/>
      <c r="BF28" s="421"/>
      <c r="BG28" s="421"/>
      <c r="BH28" s="421"/>
      <c r="BI28" s="421"/>
      <c r="BJ28" s="421"/>
      <c r="BK28" s="421"/>
      <c r="BL28" s="421"/>
      <c r="BM28" s="422"/>
      <c r="BN28" s="423">
        <v>3190642</v>
      </c>
      <c r="BO28" s="424"/>
      <c r="BP28" s="424"/>
      <c r="BQ28" s="424"/>
      <c r="BR28" s="424"/>
      <c r="BS28" s="424"/>
      <c r="BT28" s="424"/>
      <c r="BU28" s="425"/>
      <c r="BV28" s="423">
        <v>3189818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18</v>
      </c>
      <c r="M29" s="405"/>
      <c r="N29" s="405"/>
      <c r="O29" s="405"/>
      <c r="P29" s="406"/>
      <c r="Q29" s="404">
        <v>3610</v>
      </c>
      <c r="R29" s="405"/>
      <c r="S29" s="405"/>
      <c r="T29" s="405"/>
      <c r="U29" s="405"/>
      <c r="V29" s="406"/>
      <c r="W29" s="471"/>
      <c r="X29" s="472"/>
      <c r="Y29" s="473"/>
      <c r="Z29" s="401" t="s">
        <v>187</v>
      </c>
      <c r="AA29" s="402"/>
      <c r="AB29" s="402"/>
      <c r="AC29" s="402"/>
      <c r="AD29" s="402"/>
      <c r="AE29" s="402"/>
      <c r="AF29" s="402"/>
      <c r="AG29" s="403"/>
      <c r="AH29" s="404">
        <v>532</v>
      </c>
      <c r="AI29" s="405"/>
      <c r="AJ29" s="405"/>
      <c r="AK29" s="405"/>
      <c r="AL29" s="406"/>
      <c r="AM29" s="404">
        <v>1730854</v>
      </c>
      <c r="AN29" s="405"/>
      <c r="AO29" s="405"/>
      <c r="AP29" s="405"/>
      <c r="AQ29" s="405"/>
      <c r="AR29" s="406"/>
      <c r="AS29" s="404">
        <v>3253</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872948</v>
      </c>
      <c r="BO29" s="429"/>
      <c r="BP29" s="429"/>
      <c r="BQ29" s="429"/>
      <c r="BR29" s="429"/>
      <c r="BS29" s="429"/>
      <c r="BT29" s="429"/>
      <c r="BU29" s="430"/>
      <c r="BV29" s="428">
        <v>1172710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101.3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1720864</v>
      </c>
      <c r="BO30" s="432"/>
      <c r="BP30" s="432"/>
      <c r="BQ30" s="432"/>
      <c r="BR30" s="432"/>
      <c r="BS30" s="432"/>
      <c r="BT30" s="432"/>
      <c r="BU30" s="433"/>
      <c r="BV30" s="431">
        <v>1527698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196</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196</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競輪事業特別会計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静岡県後期高齢者医療広域連合（普通会計）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伊東マリンタウン株式会社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静岡県後期高齢者医療広域連合（事業会計）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公益財団法人伊東市振興公社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霊園事業特別会計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静岡地方税滞納整理機構</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駿東伊豆消防組合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Oyz4t9wN6xEuuWk5iwrSPKiCD9AkezIiyEnPj4tUhJvsZ1EKvLVLy6pqnOqRz+1+GQAaAt+35NsfJbIqFERsw==" saltValue="1xz/R5E0XZ/IGByKRkLj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570</v>
      </c>
      <c r="D34" s="1210"/>
      <c r="E34" s="1211"/>
      <c r="F34" s="32">
        <v>10.64</v>
      </c>
      <c r="G34" s="33">
        <v>11.51</v>
      </c>
      <c r="H34" s="33">
        <v>10.82</v>
      </c>
      <c r="I34" s="33">
        <v>11.74</v>
      </c>
      <c r="J34" s="34">
        <v>12.13</v>
      </c>
      <c r="K34" s="22"/>
      <c r="L34" s="22"/>
      <c r="M34" s="22"/>
      <c r="N34" s="22"/>
      <c r="O34" s="22"/>
      <c r="P34" s="22"/>
    </row>
    <row r="35" spans="1:16" ht="39" customHeight="1" x14ac:dyDescent="0.15">
      <c r="A35" s="22"/>
      <c r="B35" s="35"/>
      <c r="C35" s="1204" t="s">
        <v>571</v>
      </c>
      <c r="D35" s="1205"/>
      <c r="E35" s="1206"/>
      <c r="F35" s="36">
        <v>7.55</v>
      </c>
      <c r="G35" s="37">
        <v>6.34</v>
      </c>
      <c r="H35" s="37">
        <v>7.26</v>
      </c>
      <c r="I35" s="37">
        <v>8.39</v>
      </c>
      <c r="J35" s="38">
        <v>8.86</v>
      </c>
      <c r="K35" s="22"/>
      <c r="L35" s="22"/>
      <c r="M35" s="22"/>
      <c r="N35" s="22"/>
      <c r="O35" s="22"/>
      <c r="P35" s="22"/>
    </row>
    <row r="36" spans="1:16" ht="39" customHeight="1" x14ac:dyDescent="0.15">
      <c r="A36" s="22"/>
      <c r="B36" s="35"/>
      <c r="C36" s="1204" t="s">
        <v>572</v>
      </c>
      <c r="D36" s="1205"/>
      <c r="E36" s="1206"/>
      <c r="F36" s="36">
        <v>1.79</v>
      </c>
      <c r="G36" s="37">
        <v>3.49</v>
      </c>
      <c r="H36" s="37">
        <v>4.1900000000000004</v>
      </c>
      <c r="I36" s="37">
        <v>2.83</v>
      </c>
      <c r="J36" s="38">
        <v>2.27</v>
      </c>
      <c r="K36" s="22"/>
      <c r="L36" s="22"/>
      <c r="M36" s="22"/>
      <c r="N36" s="22"/>
      <c r="O36" s="22"/>
      <c r="P36" s="22"/>
    </row>
    <row r="37" spans="1:16" ht="39" customHeight="1" x14ac:dyDescent="0.15">
      <c r="A37" s="22"/>
      <c r="B37" s="35"/>
      <c r="C37" s="1204" t="s">
        <v>573</v>
      </c>
      <c r="D37" s="1205"/>
      <c r="E37" s="1206"/>
      <c r="F37" s="36">
        <v>3.87</v>
      </c>
      <c r="G37" s="37">
        <v>3.66</v>
      </c>
      <c r="H37" s="37">
        <v>5.12</v>
      </c>
      <c r="I37" s="37">
        <v>5.05</v>
      </c>
      <c r="J37" s="38">
        <v>2.25</v>
      </c>
      <c r="K37" s="22"/>
      <c r="L37" s="22"/>
      <c r="M37" s="22"/>
      <c r="N37" s="22"/>
      <c r="O37" s="22"/>
      <c r="P37" s="22"/>
    </row>
    <row r="38" spans="1:16" ht="39" customHeight="1" x14ac:dyDescent="0.15">
      <c r="A38" s="22"/>
      <c r="B38" s="35"/>
      <c r="C38" s="1204" t="s">
        <v>574</v>
      </c>
      <c r="D38" s="1205"/>
      <c r="E38" s="1206"/>
      <c r="F38" s="36">
        <v>3.48</v>
      </c>
      <c r="G38" s="37">
        <v>3.99</v>
      </c>
      <c r="H38" s="37">
        <v>4.07</v>
      </c>
      <c r="I38" s="37">
        <v>1.7</v>
      </c>
      <c r="J38" s="38">
        <v>0.9</v>
      </c>
      <c r="K38" s="22"/>
      <c r="L38" s="22"/>
      <c r="M38" s="22"/>
      <c r="N38" s="22"/>
      <c r="O38" s="22"/>
      <c r="P38" s="22"/>
    </row>
    <row r="39" spans="1:16" ht="39" customHeight="1" x14ac:dyDescent="0.15">
      <c r="A39" s="22"/>
      <c r="B39" s="35"/>
      <c r="C39" s="1204" t="s">
        <v>575</v>
      </c>
      <c r="D39" s="1205"/>
      <c r="E39" s="1206"/>
      <c r="F39" s="36">
        <v>0.2</v>
      </c>
      <c r="G39" s="37">
        <v>0.43</v>
      </c>
      <c r="H39" s="37">
        <v>1</v>
      </c>
      <c r="I39" s="37">
        <v>1.18</v>
      </c>
      <c r="J39" s="38">
        <v>0.28999999999999998</v>
      </c>
      <c r="K39" s="22"/>
      <c r="L39" s="22"/>
      <c r="M39" s="22"/>
      <c r="N39" s="22"/>
      <c r="O39" s="22"/>
      <c r="P39" s="22"/>
    </row>
    <row r="40" spans="1:16" ht="39" customHeight="1" x14ac:dyDescent="0.15">
      <c r="A40" s="22"/>
      <c r="B40" s="35"/>
      <c r="C40" s="1204" t="s">
        <v>576</v>
      </c>
      <c r="D40" s="1205"/>
      <c r="E40" s="1206"/>
      <c r="F40" s="36">
        <v>0.1</v>
      </c>
      <c r="G40" s="37">
        <v>0.05</v>
      </c>
      <c r="H40" s="37">
        <v>0.05</v>
      </c>
      <c r="I40" s="37">
        <v>0.04</v>
      </c>
      <c r="J40" s="38">
        <v>0.28000000000000003</v>
      </c>
      <c r="K40" s="22"/>
      <c r="L40" s="22"/>
      <c r="M40" s="22"/>
      <c r="N40" s="22"/>
      <c r="O40" s="22"/>
      <c r="P40" s="22"/>
    </row>
    <row r="41" spans="1:16" ht="39" customHeight="1" x14ac:dyDescent="0.15">
      <c r="A41" s="22"/>
      <c r="B41" s="35"/>
      <c r="C41" s="1204" t="s">
        <v>577</v>
      </c>
      <c r="D41" s="1205"/>
      <c r="E41" s="1206"/>
      <c r="F41" s="36">
        <v>0.11</v>
      </c>
      <c r="G41" s="37">
        <v>0.13</v>
      </c>
      <c r="H41" s="37">
        <v>0.08</v>
      </c>
      <c r="I41" s="37">
        <v>0.16</v>
      </c>
      <c r="J41" s="38">
        <v>0.14000000000000001</v>
      </c>
      <c r="K41" s="22"/>
      <c r="L41" s="22"/>
      <c r="M41" s="22"/>
      <c r="N41" s="22"/>
      <c r="O41" s="22"/>
      <c r="P41" s="22"/>
    </row>
    <row r="42" spans="1:16" ht="39" customHeight="1" x14ac:dyDescent="0.15">
      <c r="A42" s="22"/>
      <c r="B42" s="39"/>
      <c r="C42" s="1204" t="s">
        <v>578</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579</v>
      </c>
      <c r="D43" s="1208"/>
      <c r="E43" s="1209"/>
      <c r="F43" s="41">
        <v>0</v>
      </c>
      <c r="G43" s="42">
        <v>0</v>
      </c>
      <c r="H43" s="42">
        <v>0</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Y3OZ0qsAmyk2rioBQDsIHj++VKwIoLb3tQMA3UFRZX5kFpakSF1SuaVctrkbwFCxpAMnY+DhQJfXJOHfJ9kow==" saltValue="Sx5LdLnPJhMcyhF/0TZw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2486</v>
      </c>
      <c r="L45" s="60">
        <v>2388</v>
      </c>
      <c r="M45" s="60">
        <v>2587</v>
      </c>
      <c r="N45" s="60">
        <v>2629</v>
      </c>
      <c r="O45" s="61">
        <v>2518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x14ac:dyDescent="0.15">
      <c r="A48" s="48"/>
      <c r="B48" s="1232"/>
      <c r="C48" s="1233"/>
      <c r="D48" s="62"/>
      <c r="E48" s="1214" t="s">
        <v>15</v>
      </c>
      <c r="F48" s="1214"/>
      <c r="G48" s="1214"/>
      <c r="H48" s="1214"/>
      <c r="I48" s="1214"/>
      <c r="J48" s="1215"/>
      <c r="K48" s="63">
        <v>675</v>
      </c>
      <c r="L48" s="64">
        <v>649</v>
      </c>
      <c r="M48" s="64">
        <v>604</v>
      </c>
      <c r="N48" s="64">
        <v>648</v>
      </c>
      <c r="O48" s="65">
        <v>702</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520</v>
      </c>
      <c r="L49" s="64" t="s">
        <v>520</v>
      </c>
      <c r="M49" s="64">
        <v>0</v>
      </c>
      <c r="N49" s="64">
        <v>0</v>
      </c>
      <c r="O49" s="65">
        <v>3</v>
      </c>
      <c r="P49" s="48"/>
      <c r="Q49" s="48"/>
      <c r="R49" s="48"/>
      <c r="S49" s="48"/>
      <c r="T49" s="48"/>
      <c r="U49" s="48"/>
    </row>
    <row r="50" spans="1:21" ht="30.75" customHeight="1" x14ac:dyDescent="0.15">
      <c r="A50" s="48"/>
      <c r="B50" s="1232"/>
      <c r="C50" s="1233"/>
      <c r="D50" s="62"/>
      <c r="E50" s="1214" t="s">
        <v>17</v>
      </c>
      <c r="F50" s="1214"/>
      <c r="G50" s="1214"/>
      <c r="H50" s="1214"/>
      <c r="I50" s="1214"/>
      <c r="J50" s="1215"/>
      <c r="K50" s="63">
        <v>5</v>
      </c>
      <c r="L50" s="64">
        <v>11</v>
      </c>
      <c r="M50" s="64">
        <v>10</v>
      </c>
      <c r="N50" s="64">
        <v>16</v>
      </c>
      <c r="O50" s="65">
        <v>7</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520</v>
      </c>
      <c r="L51" s="64" t="s">
        <v>520</v>
      </c>
      <c r="M51" s="64" t="s">
        <v>520</v>
      </c>
      <c r="N51" s="64" t="s">
        <v>520</v>
      </c>
      <c r="O51" s="65" t="s">
        <v>520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2138</v>
      </c>
      <c r="L52" s="64">
        <v>2227</v>
      </c>
      <c r="M52" s="64">
        <v>2379</v>
      </c>
      <c r="N52" s="64">
        <v>2437</v>
      </c>
      <c r="O52" s="65">
        <v>2408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1028</v>
      </c>
      <c r="L53" s="69">
        <v>821</v>
      </c>
      <c r="M53" s="69">
        <v>822</v>
      </c>
      <c r="N53" s="69">
        <v>856</v>
      </c>
      <c r="O53" s="70">
        <v>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26</v>
      </c>
      <c r="C57" s="1221"/>
      <c r="D57" s="1224" t="s">
        <v>27</v>
      </c>
      <c r="E57" s="1225"/>
      <c r="F57" s="1225"/>
      <c r="G57" s="1225"/>
      <c r="H57" s="1225"/>
      <c r="I57" s="1225"/>
      <c r="J57" s="1226"/>
      <c r="K57" s="83" t="s">
        <v>598</v>
      </c>
      <c r="L57" s="84" t="s">
        <v>520</v>
      </c>
      <c r="M57" s="84" t="s">
        <v>520</v>
      </c>
      <c r="N57" s="84" t="s">
        <v>520</v>
      </c>
      <c r="O57" s="85" t="s">
        <v>520</v>
      </c>
    </row>
    <row r="58" spans="1:21" ht="31.5" customHeight="1" thickBot="1" x14ac:dyDescent="0.2">
      <c r="B58" s="1222"/>
      <c r="C58" s="1223"/>
      <c r="D58" s="1227" t="s">
        <v>28</v>
      </c>
      <c r="E58" s="1228"/>
      <c r="F58" s="1228"/>
      <c r="G58" s="1228"/>
      <c r="H58" s="1228"/>
      <c r="I58" s="1228"/>
      <c r="J58" s="1229"/>
      <c r="K58" s="86" t="s">
        <v>598</v>
      </c>
      <c r="L58" s="87" t="s">
        <v>520</v>
      </c>
      <c r="M58" s="87" t="s">
        <v>520</v>
      </c>
      <c r="N58" s="87" t="s">
        <v>520</v>
      </c>
      <c r="O58" s="88" t="s">
        <v>520</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CsuIG9nzQqFgRXWGSWEADuOkF226zIdGqrOXH5aEpT2oMJfGx+3mOtCrqwY+D9rAN8Tn2Sfu1DuF4VRPkr9A==" saltValue="CrAac3qMacAjWkevQHpy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31</v>
      </c>
      <c r="C41" s="1251"/>
      <c r="D41" s="102"/>
      <c r="E41" s="1252" t="s">
        <v>32</v>
      </c>
      <c r="F41" s="1252"/>
      <c r="G41" s="1252"/>
      <c r="H41" s="1253"/>
      <c r="I41" s="103">
        <v>25254</v>
      </c>
      <c r="J41" s="104">
        <v>26069</v>
      </c>
      <c r="K41" s="104">
        <v>25618</v>
      </c>
      <c r="L41" s="104">
        <v>26206</v>
      </c>
      <c r="M41" s="105">
        <v>25751</v>
      </c>
    </row>
    <row r="42" spans="2:13" ht="27.75" customHeight="1" x14ac:dyDescent="0.15">
      <c r="B42" s="1240"/>
      <c r="C42" s="1241"/>
      <c r="D42" s="106"/>
      <c r="E42" s="1244" t="s">
        <v>33</v>
      </c>
      <c r="F42" s="1244"/>
      <c r="G42" s="1244"/>
      <c r="H42" s="1245"/>
      <c r="I42" s="107" t="s">
        <v>520</v>
      </c>
      <c r="J42" s="108" t="s">
        <v>520</v>
      </c>
      <c r="K42" s="108" t="s">
        <v>520</v>
      </c>
      <c r="L42" s="108" t="s">
        <v>520</v>
      </c>
      <c r="M42" s="109" t="s">
        <v>520</v>
      </c>
    </row>
    <row r="43" spans="2:13" ht="27.75" customHeight="1" x14ac:dyDescent="0.15">
      <c r="B43" s="1240"/>
      <c r="C43" s="1241"/>
      <c r="D43" s="106"/>
      <c r="E43" s="1244" t="s">
        <v>34</v>
      </c>
      <c r="F43" s="1244"/>
      <c r="G43" s="1244"/>
      <c r="H43" s="1245"/>
      <c r="I43" s="107">
        <v>11180</v>
      </c>
      <c r="J43" s="108">
        <v>10906</v>
      </c>
      <c r="K43" s="108">
        <v>10844</v>
      </c>
      <c r="L43" s="108">
        <v>10467</v>
      </c>
      <c r="M43" s="109">
        <v>10425</v>
      </c>
    </row>
    <row r="44" spans="2:13" ht="27.75" customHeight="1" x14ac:dyDescent="0.15">
      <c r="B44" s="1240"/>
      <c r="C44" s="1241"/>
      <c r="D44" s="106"/>
      <c r="E44" s="1244" t="s">
        <v>35</v>
      </c>
      <c r="F44" s="1244"/>
      <c r="G44" s="1244"/>
      <c r="H44" s="1245"/>
      <c r="I44" s="107" t="s">
        <v>520</v>
      </c>
      <c r="J44" s="108">
        <v>24</v>
      </c>
      <c r="K44" s="108">
        <v>52</v>
      </c>
      <c r="L44" s="108">
        <v>78</v>
      </c>
      <c r="M44" s="109">
        <v>114</v>
      </c>
    </row>
    <row r="45" spans="2:13" ht="27.75" customHeight="1" x14ac:dyDescent="0.15">
      <c r="B45" s="1240"/>
      <c r="C45" s="1241"/>
      <c r="D45" s="106"/>
      <c r="E45" s="1244" t="s">
        <v>36</v>
      </c>
      <c r="F45" s="1244"/>
      <c r="G45" s="1244"/>
      <c r="H45" s="1245"/>
      <c r="I45" s="107">
        <v>5434</v>
      </c>
      <c r="J45" s="108">
        <v>5509</v>
      </c>
      <c r="K45" s="108">
        <v>5423</v>
      </c>
      <c r="L45" s="108">
        <v>5422</v>
      </c>
      <c r="M45" s="109">
        <v>5444</v>
      </c>
    </row>
    <row r="46" spans="2:13" ht="27.75" customHeight="1" x14ac:dyDescent="0.15">
      <c r="B46" s="1240"/>
      <c r="C46" s="1241"/>
      <c r="D46" s="110"/>
      <c r="E46" s="1244" t="s">
        <v>37</v>
      </c>
      <c r="F46" s="1244"/>
      <c r="G46" s="1244"/>
      <c r="H46" s="1245"/>
      <c r="I46" s="107" t="s">
        <v>520</v>
      </c>
      <c r="J46" s="108" t="s">
        <v>520</v>
      </c>
      <c r="K46" s="108" t="s">
        <v>520</v>
      </c>
      <c r="L46" s="108" t="s">
        <v>520</v>
      </c>
      <c r="M46" s="109" t="s">
        <v>520</v>
      </c>
    </row>
    <row r="47" spans="2:13" ht="27.75" customHeight="1" x14ac:dyDescent="0.15">
      <c r="B47" s="1240"/>
      <c r="C47" s="1241"/>
      <c r="D47" s="111"/>
      <c r="E47" s="1254" t="s">
        <v>38</v>
      </c>
      <c r="F47" s="1255"/>
      <c r="G47" s="1255"/>
      <c r="H47" s="1256"/>
      <c r="I47" s="107" t="s">
        <v>520</v>
      </c>
      <c r="J47" s="108" t="s">
        <v>520</v>
      </c>
      <c r="K47" s="108" t="s">
        <v>520</v>
      </c>
      <c r="L47" s="108" t="s">
        <v>520</v>
      </c>
      <c r="M47" s="109" t="s">
        <v>520</v>
      </c>
    </row>
    <row r="48" spans="2:13" ht="27.75" customHeight="1" x14ac:dyDescent="0.15">
      <c r="B48" s="1240"/>
      <c r="C48" s="1241"/>
      <c r="D48" s="106"/>
      <c r="E48" s="1244" t="s">
        <v>39</v>
      </c>
      <c r="F48" s="1244"/>
      <c r="G48" s="1244"/>
      <c r="H48" s="1245"/>
      <c r="I48" s="107" t="s">
        <v>520</v>
      </c>
      <c r="J48" s="108" t="s">
        <v>520</v>
      </c>
      <c r="K48" s="108" t="s">
        <v>520</v>
      </c>
      <c r="L48" s="108" t="s">
        <v>520</v>
      </c>
      <c r="M48" s="109" t="s">
        <v>520</v>
      </c>
    </row>
    <row r="49" spans="2:13" ht="27.75" customHeight="1" x14ac:dyDescent="0.15">
      <c r="B49" s="1242"/>
      <c r="C49" s="1243"/>
      <c r="D49" s="106"/>
      <c r="E49" s="1244" t="s">
        <v>40</v>
      </c>
      <c r="F49" s="1244"/>
      <c r="G49" s="1244"/>
      <c r="H49" s="1245"/>
      <c r="I49" s="107" t="s">
        <v>520</v>
      </c>
      <c r="J49" s="108" t="s">
        <v>520</v>
      </c>
      <c r="K49" s="108" t="s">
        <v>520</v>
      </c>
      <c r="L49" s="108" t="s">
        <v>520</v>
      </c>
      <c r="M49" s="109" t="s">
        <v>520</v>
      </c>
    </row>
    <row r="50" spans="2:13" ht="27.75" customHeight="1" x14ac:dyDescent="0.15">
      <c r="B50" s="1238" t="s">
        <v>41</v>
      </c>
      <c r="C50" s="1239"/>
      <c r="D50" s="112"/>
      <c r="E50" s="1244" t="s">
        <v>42</v>
      </c>
      <c r="F50" s="1244"/>
      <c r="G50" s="1244"/>
      <c r="H50" s="1245"/>
      <c r="I50" s="107">
        <v>6508</v>
      </c>
      <c r="J50" s="108">
        <v>6999</v>
      </c>
      <c r="K50" s="108">
        <v>7912</v>
      </c>
      <c r="L50" s="108">
        <v>9257</v>
      </c>
      <c r="M50" s="109">
        <v>9793</v>
      </c>
    </row>
    <row r="51" spans="2:13" ht="27.75" customHeight="1" x14ac:dyDescent="0.15">
      <c r="B51" s="1240"/>
      <c r="C51" s="1241"/>
      <c r="D51" s="106"/>
      <c r="E51" s="1244" t="s">
        <v>43</v>
      </c>
      <c r="F51" s="1244"/>
      <c r="G51" s="1244"/>
      <c r="H51" s="1245"/>
      <c r="I51" s="107">
        <v>9544</v>
      </c>
      <c r="J51" s="108">
        <v>9277</v>
      </c>
      <c r="K51" s="108">
        <v>8370</v>
      </c>
      <c r="L51" s="108">
        <v>7609</v>
      </c>
      <c r="M51" s="109">
        <v>6810</v>
      </c>
    </row>
    <row r="52" spans="2:13" ht="27.75" customHeight="1" x14ac:dyDescent="0.15">
      <c r="B52" s="1242"/>
      <c r="C52" s="1243"/>
      <c r="D52" s="106"/>
      <c r="E52" s="1244" t="s">
        <v>44</v>
      </c>
      <c r="F52" s="1244"/>
      <c r="G52" s="1244"/>
      <c r="H52" s="1245"/>
      <c r="I52" s="107">
        <v>24068</v>
      </c>
      <c r="J52" s="108">
        <v>24089</v>
      </c>
      <c r="K52" s="108">
        <v>24082</v>
      </c>
      <c r="L52" s="108">
        <v>23951</v>
      </c>
      <c r="M52" s="109">
        <v>23595</v>
      </c>
    </row>
    <row r="53" spans="2:13" ht="27.75" customHeight="1" thickBot="1" x14ac:dyDescent="0.2">
      <c r="B53" s="1246" t="s">
        <v>45</v>
      </c>
      <c r="C53" s="1247"/>
      <c r="D53" s="113"/>
      <c r="E53" s="1248" t="s">
        <v>46</v>
      </c>
      <c r="F53" s="1248"/>
      <c r="G53" s="1248"/>
      <c r="H53" s="1249"/>
      <c r="I53" s="114">
        <v>1748</v>
      </c>
      <c r="J53" s="115">
        <v>2144</v>
      </c>
      <c r="K53" s="115">
        <v>1572</v>
      </c>
      <c r="L53" s="115">
        <v>1356</v>
      </c>
      <c r="M53" s="116">
        <v>1536</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u8r/HuPQP7WI7Q5Ha6RDPOOeSJckVkJwisDbYx0ZgDsJduIPzG/cZ3+KEq3xWWdSuBJ5by6xMMTFJWv9tkTA==" saltValue="woA0arhUYqEuA0sFlARh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49</v>
      </c>
      <c r="D55" s="1265"/>
      <c r="E55" s="1266"/>
      <c r="F55" s="128">
        <v>3189</v>
      </c>
      <c r="G55" s="128">
        <v>3190</v>
      </c>
      <c r="H55" s="129">
        <v>3191</v>
      </c>
    </row>
    <row r="56" spans="2:8" ht="52.5" customHeight="1" x14ac:dyDescent="0.15">
      <c r="B56" s="130"/>
      <c r="C56" s="1267" t="s">
        <v>50</v>
      </c>
      <c r="D56" s="1267"/>
      <c r="E56" s="1268"/>
      <c r="F56" s="131">
        <v>1112</v>
      </c>
      <c r="G56" s="131">
        <v>1173</v>
      </c>
      <c r="H56" s="132">
        <v>873</v>
      </c>
    </row>
    <row r="57" spans="2:8" ht="53.25" customHeight="1" x14ac:dyDescent="0.15">
      <c r="B57" s="130"/>
      <c r="C57" s="1269" t="s">
        <v>51</v>
      </c>
      <c r="D57" s="1269"/>
      <c r="E57" s="1270"/>
      <c r="F57" s="133">
        <v>1217</v>
      </c>
      <c r="G57" s="133">
        <v>1528</v>
      </c>
      <c r="H57" s="134">
        <v>1721</v>
      </c>
    </row>
    <row r="58" spans="2:8" ht="45.75" customHeight="1" x14ac:dyDescent="0.15">
      <c r="B58" s="135"/>
      <c r="C58" s="1257" t="s">
        <v>593</v>
      </c>
      <c r="D58" s="1258"/>
      <c r="E58" s="1259"/>
      <c r="F58" s="136">
        <v>550</v>
      </c>
      <c r="G58" s="136">
        <v>483</v>
      </c>
      <c r="H58" s="137">
        <v>411</v>
      </c>
    </row>
    <row r="59" spans="2:8" ht="45.75" customHeight="1" x14ac:dyDescent="0.15">
      <c r="B59" s="135"/>
      <c r="C59" s="1257" t="s">
        <v>594</v>
      </c>
      <c r="D59" s="1258"/>
      <c r="E59" s="1259"/>
      <c r="F59" s="136">
        <v>93</v>
      </c>
      <c r="G59" s="136">
        <v>344</v>
      </c>
      <c r="H59" s="137">
        <v>345</v>
      </c>
    </row>
    <row r="60" spans="2:8" ht="45.75" customHeight="1" x14ac:dyDescent="0.15">
      <c r="B60" s="135"/>
      <c r="C60" s="1257" t="s">
        <v>595</v>
      </c>
      <c r="D60" s="1258"/>
      <c r="E60" s="1259"/>
      <c r="F60" s="136">
        <v>205</v>
      </c>
      <c r="G60" s="136">
        <v>211</v>
      </c>
      <c r="H60" s="137">
        <v>309</v>
      </c>
    </row>
    <row r="61" spans="2:8" ht="45.75" customHeight="1" x14ac:dyDescent="0.15">
      <c r="B61" s="135"/>
      <c r="C61" s="1257" t="s">
        <v>596</v>
      </c>
      <c r="D61" s="1258"/>
      <c r="E61" s="1259"/>
      <c r="F61" s="136">
        <v>104</v>
      </c>
      <c r="G61" s="136">
        <v>158</v>
      </c>
      <c r="H61" s="137">
        <v>209</v>
      </c>
    </row>
    <row r="62" spans="2:8" ht="45.75" customHeight="1" thickBot="1" x14ac:dyDescent="0.2">
      <c r="B62" s="138"/>
      <c r="C62" s="1260" t="s">
        <v>597</v>
      </c>
      <c r="D62" s="1261"/>
      <c r="E62" s="1262"/>
      <c r="F62" s="139">
        <v>103</v>
      </c>
      <c r="G62" s="139">
        <v>154</v>
      </c>
      <c r="H62" s="140">
        <v>206</v>
      </c>
    </row>
    <row r="63" spans="2:8" ht="52.5" customHeight="1" thickBot="1" x14ac:dyDescent="0.2">
      <c r="B63" s="141"/>
      <c r="C63" s="1263" t="s">
        <v>52</v>
      </c>
      <c r="D63" s="1263"/>
      <c r="E63" s="1264"/>
      <c r="F63" s="142">
        <v>5519</v>
      </c>
      <c r="G63" s="142">
        <v>5890</v>
      </c>
      <c r="H63" s="143">
        <v>5784</v>
      </c>
    </row>
    <row r="64" spans="2:8" ht="15" customHeight="1" x14ac:dyDescent="0.15"/>
  </sheetData>
  <sheetProtection algorithmName="SHA-512" hashValue="U4NvsIyXlsix1HI4sjY2nZcfq2KfesxdmJgBgujzZ0qGU3RcQWe1SEdNf8beX1003FmyRg9SQ3gfyN1P30lYOw==" saltValue="O4vvUTOmj6WFcbT6WII/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559</v>
      </c>
      <c r="G2" s="157"/>
      <c r="H2" s="158"/>
    </row>
    <row r="3" spans="1:8" x14ac:dyDescent="0.15">
      <c r="A3" s="154" t="s">
        <v>552</v>
      </c>
      <c r="B3" s="159"/>
      <c r="C3" s="160"/>
      <c r="D3" s="161">
        <v>37859</v>
      </c>
      <c r="E3" s="162"/>
      <c r="F3" s="163">
        <v>47278</v>
      </c>
      <c r="G3" s="164"/>
      <c r="H3" s="165"/>
    </row>
    <row r="4" spans="1:8" x14ac:dyDescent="0.15">
      <c r="A4" s="166"/>
      <c r="B4" s="167"/>
      <c r="C4" s="168"/>
      <c r="D4" s="169">
        <v>31975</v>
      </c>
      <c r="E4" s="170"/>
      <c r="F4" s="171">
        <v>24096</v>
      </c>
      <c r="G4" s="172"/>
      <c r="H4" s="173"/>
    </row>
    <row r="5" spans="1:8" x14ac:dyDescent="0.15">
      <c r="A5" s="154" t="s">
        <v>554</v>
      </c>
      <c r="B5" s="159"/>
      <c r="C5" s="160"/>
      <c r="D5" s="161">
        <v>55196</v>
      </c>
      <c r="E5" s="162"/>
      <c r="F5" s="163">
        <v>44504</v>
      </c>
      <c r="G5" s="164"/>
      <c r="H5" s="165"/>
    </row>
    <row r="6" spans="1:8" x14ac:dyDescent="0.15">
      <c r="A6" s="166"/>
      <c r="B6" s="167"/>
      <c r="C6" s="168"/>
      <c r="D6" s="169">
        <v>45726</v>
      </c>
      <c r="E6" s="170"/>
      <c r="F6" s="171">
        <v>25876</v>
      </c>
      <c r="G6" s="172"/>
      <c r="H6" s="173"/>
    </row>
    <row r="7" spans="1:8" x14ac:dyDescent="0.15">
      <c r="A7" s="154" t="s">
        <v>555</v>
      </c>
      <c r="B7" s="159"/>
      <c r="C7" s="160"/>
      <c r="D7" s="161">
        <v>29505</v>
      </c>
      <c r="E7" s="162"/>
      <c r="F7" s="163">
        <v>47820</v>
      </c>
      <c r="G7" s="164"/>
      <c r="H7" s="165"/>
    </row>
    <row r="8" spans="1:8" x14ac:dyDescent="0.15">
      <c r="A8" s="166"/>
      <c r="B8" s="167"/>
      <c r="C8" s="168"/>
      <c r="D8" s="169">
        <v>20395</v>
      </c>
      <c r="E8" s="170"/>
      <c r="F8" s="171">
        <v>25855</v>
      </c>
      <c r="G8" s="172"/>
      <c r="H8" s="173"/>
    </row>
    <row r="9" spans="1:8" x14ac:dyDescent="0.15">
      <c r="A9" s="154" t="s">
        <v>556</v>
      </c>
      <c r="B9" s="159"/>
      <c r="C9" s="160"/>
      <c r="D9" s="161">
        <v>25361</v>
      </c>
      <c r="E9" s="162"/>
      <c r="F9" s="163">
        <v>41934</v>
      </c>
      <c r="G9" s="164"/>
      <c r="H9" s="165"/>
    </row>
    <row r="10" spans="1:8" x14ac:dyDescent="0.15">
      <c r="A10" s="166"/>
      <c r="B10" s="167"/>
      <c r="C10" s="168"/>
      <c r="D10" s="169">
        <v>15769</v>
      </c>
      <c r="E10" s="170"/>
      <c r="F10" s="171">
        <v>23352</v>
      </c>
      <c r="G10" s="172"/>
      <c r="H10" s="173"/>
    </row>
    <row r="11" spans="1:8" x14ac:dyDescent="0.15">
      <c r="A11" s="154" t="s">
        <v>557</v>
      </c>
      <c r="B11" s="159"/>
      <c r="C11" s="160"/>
      <c r="D11" s="161">
        <v>31333</v>
      </c>
      <c r="E11" s="162"/>
      <c r="F11" s="163">
        <v>45588</v>
      </c>
      <c r="G11" s="164"/>
      <c r="H11" s="165"/>
    </row>
    <row r="12" spans="1:8" x14ac:dyDescent="0.15">
      <c r="A12" s="166"/>
      <c r="B12" s="167"/>
      <c r="C12" s="174"/>
      <c r="D12" s="169">
        <v>17195</v>
      </c>
      <c r="E12" s="170"/>
      <c r="F12" s="171">
        <v>24150</v>
      </c>
      <c r="G12" s="172"/>
      <c r="H12" s="173"/>
    </row>
    <row r="13" spans="1:8" x14ac:dyDescent="0.15">
      <c r="A13" s="154"/>
      <c r="B13" s="159"/>
      <c r="C13" s="175"/>
      <c r="D13" s="176">
        <v>35851</v>
      </c>
      <c r="E13" s="177"/>
      <c r="F13" s="178">
        <v>45425</v>
      </c>
      <c r="G13" s="179"/>
      <c r="H13" s="165"/>
    </row>
    <row r="14" spans="1:8" x14ac:dyDescent="0.15">
      <c r="A14" s="166"/>
      <c r="B14" s="167"/>
      <c r="C14" s="168"/>
      <c r="D14" s="169">
        <v>26212</v>
      </c>
      <c r="E14" s="170"/>
      <c r="F14" s="171">
        <v>24666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3.87</v>
      </c>
      <c r="C19" s="180">
        <f>ROUND(VALUE(SUBSTITUTE(実質収支比率等に係る経年分析!G$48,"▲","-")),2)</f>
        <v>3.67</v>
      </c>
      <c r="D19" s="180">
        <f>ROUND(VALUE(SUBSTITUTE(実質収支比率等に係る経年分析!H$48,"▲","-")),2)</f>
        <v>5.12</v>
      </c>
      <c r="E19" s="180">
        <f>ROUND(VALUE(SUBSTITUTE(実質収支比率等に係る経年分析!I$48,"▲","-")),2)</f>
        <v>5.0999999999999996</v>
      </c>
      <c r="F19" s="180">
        <f>ROUND(VALUE(SUBSTITUTE(実質収支比率等に係る経年分析!J$48,"▲","-")),2)</f>
        <v>2.2599999999999998</v>
      </c>
    </row>
    <row r="20" spans="1:11" x14ac:dyDescent="0.15">
      <c r="A20" s="180" t="s">
        <v>56</v>
      </c>
      <c r="B20" s="180">
        <f>ROUND(VALUE(SUBSTITUTE(実質収支比率等に係る経年分析!F$47,"▲","-")),2)</f>
        <v>21.35</v>
      </c>
      <c r="C20" s="180">
        <f>ROUND(VALUE(SUBSTITUTE(実質収支比率等に係る経年分析!G$47,"▲","-")),2)</f>
        <v>20.93</v>
      </c>
      <c r="D20" s="180">
        <f>ROUND(VALUE(SUBSTITUTE(実質収支比率等に係る経年分析!H$47,"▲","-")),2)</f>
        <v>20.67</v>
      </c>
      <c r="E20" s="180">
        <f>ROUND(VALUE(SUBSTITUTE(実質収支比率等に係る経年分析!I$47,"▲","-")),2)</f>
        <v>20.8</v>
      </c>
      <c r="F20" s="180">
        <f>ROUND(VALUE(SUBSTITUTE(実質収支比率等に係る経年分析!J$47,"▲","-")),2)</f>
        <v>20.84</v>
      </c>
    </row>
    <row r="21" spans="1:11" x14ac:dyDescent="0.15">
      <c r="A21" s="180" t="s">
        <v>57</v>
      </c>
      <c r="B21" s="180">
        <f>IF(ISNUMBER(VALUE(SUBSTITUTE(実質収支比率等に係る経年分析!F$49,"▲","-"))),ROUND(VALUE(SUBSTITUTE(実質収支比率等に係る経年分析!F$49,"▲","-")),2),NA())</f>
        <v>2.17</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-2.84</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2.25</v>
      </c>
    </row>
    <row r="34" spans="1:16" x14ac:dyDescent="0.15">
      <c r="A34" s="181" t="str">
        <f>IF(連結実質赤字比率に係る赤字・黒字の構成分析!C$36="",NA(),連結実質赤字比率に係る赤字・黒字の構成分析!C$36)</f>
        <v>競輪事業特別会計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12.13</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2138</v>
      </c>
      <c r="E42" s="182"/>
      <c r="F42" s="182"/>
      <c r="G42" s="182">
        <f>'実質公債費比率（分子）の構造'!L$52</f>
        <v>2227</v>
      </c>
      <c r="H42" s="182"/>
      <c r="I42" s="182"/>
      <c r="J42" s="182">
        <f>'実質公債費比率（分子）の構造'!M$52</f>
        <v>2379</v>
      </c>
      <c r="K42" s="182"/>
      <c r="L42" s="182"/>
      <c r="M42" s="182">
        <f>'実質公債費比率（分子）の構造'!N$52</f>
        <v>2437</v>
      </c>
      <c r="N42" s="182"/>
      <c r="O42" s="182"/>
      <c r="P42" s="182">
        <f>'実質公債費比率（分子）の構造'!O$52</f>
        <v>2408</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5</v>
      </c>
      <c r="C44" s="182"/>
      <c r="D44" s="182"/>
      <c r="E44" s="182">
        <f>'実質公債費比率（分子）の構造'!L$50</f>
        <v>11</v>
      </c>
      <c r="F44" s="182"/>
      <c r="G44" s="182"/>
      <c r="H44" s="182">
        <f>'実質公債費比率（分子）の構造'!M$50</f>
        <v>10</v>
      </c>
      <c r="I44" s="182"/>
      <c r="J44" s="182"/>
      <c r="K44" s="182">
        <f>'実質公債費比率（分子）の構造'!N$50</f>
        <v>16</v>
      </c>
      <c r="L44" s="182"/>
      <c r="M44" s="182"/>
      <c r="N44" s="182">
        <f>'実質公債費比率（分子）の構造'!O$50</f>
        <v>7</v>
      </c>
      <c r="O44" s="182"/>
      <c r="P44" s="182"/>
    </row>
    <row r="45" spans="1:16" x14ac:dyDescent="0.15">
      <c r="A45" s="182" t="s">
        <v>67</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3</v>
      </c>
      <c r="O45" s="182"/>
      <c r="P45" s="182"/>
    </row>
    <row r="46" spans="1:16" x14ac:dyDescent="0.15">
      <c r="A46" s="182" t="s">
        <v>68</v>
      </c>
      <c r="B46" s="182">
        <f>'実質公債費比率（分子）の構造'!K$48</f>
        <v>675</v>
      </c>
      <c r="C46" s="182"/>
      <c r="D46" s="182"/>
      <c r="E46" s="182">
        <f>'実質公債費比率（分子）の構造'!L$48</f>
        <v>649</v>
      </c>
      <c r="F46" s="182"/>
      <c r="G46" s="182"/>
      <c r="H46" s="182">
        <f>'実質公債費比率（分子）の構造'!M$48</f>
        <v>604</v>
      </c>
      <c r="I46" s="182"/>
      <c r="J46" s="182"/>
      <c r="K46" s="182">
        <f>'実質公債費比率（分子）の構造'!N$48</f>
        <v>648</v>
      </c>
      <c r="L46" s="182"/>
      <c r="M46" s="182"/>
      <c r="N46" s="182">
        <f>'実質公債費比率（分子）の構造'!O$48</f>
        <v>702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2486</v>
      </c>
      <c r="C49" s="182"/>
      <c r="D49" s="182"/>
      <c r="E49" s="182">
        <f>'実質公債費比率（分子）の構造'!L$45</f>
        <v>2388</v>
      </c>
      <c r="F49" s="182"/>
      <c r="G49" s="182"/>
      <c r="H49" s="182">
        <f>'実質公債費比率（分子）の構造'!M$45</f>
        <v>2587</v>
      </c>
      <c r="I49" s="182"/>
      <c r="J49" s="182"/>
      <c r="K49" s="182">
        <f>'実質公債費比率（分子）の構造'!N$45</f>
        <v>2629</v>
      </c>
      <c r="L49" s="182"/>
      <c r="M49" s="182"/>
      <c r="N49" s="182">
        <f>'実質公債費比率（分子）の構造'!O$45</f>
        <v>2518</v>
      </c>
      <c r="O49" s="182"/>
      <c r="P49" s="182"/>
    </row>
    <row r="50" spans="1:16" x14ac:dyDescent="0.15">
      <c r="A50" s="182" t="s">
        <v>72</v>
      </c>
      <c r="B50" s="182" t="e">
        <f>NA()</f>
        <v>#N/A</v>
      </c>
      <c r="C50" s="182">
        <f>IF(ISNUMBER('実質公債費比率（分子）の構造'!K$53),'実質公債費比率（分子）の構造'!K$53,NA())</f>
        <v>1028</v>
      </c>
      <c r="D50" s="182" t="e">
        <f>NA()</f>
        <v>#N/A</v>
      </c>
      <c r="E50" s="182" t="e">
        <f>NA()</f>
        <v>#N/A</v>
      </c>
      <c r="F50" s="182">
        <f>IF(ISNUMBER('実質公債費比率（分子）の構造'!L$53),'実質公債費比率（分子）の構造'!L$53,NA())</f>
        <v>821</v>
      </c>
      <c r="G50" s="182" t="e">
        <f>NA()</f>
        <v>#N/A</v>
      </c>
      <c r="H50" s="182" t="e">
        <f>NA()</f>
        <v>#N/A</v>
      </c>
      <c r="I50" s="182">
        <f>IF(ISNUMBER('実質公債費比率（分子）の構造'!M$53),'実質公債費比率（分子）の構造'!M$53,NA())</f>
        <v>822</v>
      </c>
      <c r="J50" s="182" t="e">
        <f>NA()</f>
        <v>#N/A</v>
      </c>
      <c r="K50" s="182" t="e">
        <f>NA()</f>
        <v>#N/A</v>
      </c>
      <c r="L50" s="182">
        <f>IF(ISNUMBER('実質公債費比率（分子）の構造'!N$53),'実質公債費比率（分子）の構造'!N$53,NA())</f>
        <v>856</v>
      </c>
      <c r="M50" s="182" t="e">
        <f>NA()</f>
        <v>#N/A</v>
      </c>
      <c r="N50" s="182" t="e">
        <f>NA()</f>
        <v>#N/A</v>
      </c>
      <c r="O50" s="182">
        <f>IF(ISNUMBER('実質公債費比率（分子）の構造'!O$53),'実質公債費比率（分子）の構造'!O$53,NA())</f>
        <v>822</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24068</v>
      </c>
      <c r="E56" s="181"/>
      <c r="F56" s="181"/>
      <c r="G56" s="181">
        <f>'将来負担比率（分子）の構造'!J$52</f>
        <v>24089</v>
      </c>
      <c r="H56" s="181"/>
      <c r="I56" s="181"/>
      <c r="J56" s="181">
        <f>'将来負担比率（分子）の構造'!K$52</f>
        <v>24082</v>
      </c>
      <c r="K56" s="181"/>
      <c r="L56" s="181"/>
      <c r="M56" s="181">
        <f>'将来負担比率（分子）の構造'!L$52</f>
        <v>23951</v>
      </c>
      <c r="N56" s="181"/>
      <c r="O56" s="181"/>
      <c r="P56" s="181">
        <f>'将来負担比率（分子）の構造'!M$52</f>
        <v>23595</v>
      </c>
    </row>
    <row r="57" spans="1:16" x14ac:dyDescent="0.15">
      <c r="A57" s="181" t="s">
        <v>43</v>
      </c>
      <c r="B57" s="181"/>
      <c r="C57" s="181"/>
      <c r="D57" s="181">
        <f>'将来負担比率（分子）の構造'!I$51</f>
        <v>9544</v>
      </c>
      <c r="E57" s="181"/>
      <c r="F57" s="181"/>
      <c r="G57" s="181">
        <f>'将来負担比率（分子）の構造'!J$51</f>
        <v>9277</v>
      </c>
      <c r="H57" s="181"/>
      <c r="I57" s="181"/>
      <c r="J57" s="181">
        <f>'将来負担比率（分子）の構造'!K$51</f>
        <v>8370</v>
      </c>
      <c r="K57" s="181"/>
      <c r="L57" s="181"/>
      <c r="M57" s="181">
        <f>'将来負担比率（分子）の構造'!L$51</f>
        <v>7609</v>
      </c>
      <c r="N57" s="181"/>
      <c r="O57" s="181"/>
      <c r="P57" s="181">
        <f>'将来負担比率（分子）の構造'!M$51</f>
        <v>6810</v>
      </c>
    </row>
    <row r="58" spans="1:16" x14ac:dyDescent="0.15">
      <c r="A58" s="181" t="s">
        <v>42</v>
      </c>
      <c r="B58" s="181"/>
      <c r="C58" s="181"/>
      <c r="D58" s="181">
        <f>'将来負担比率（分子）の構造'!I$50</f>
        <v>6508</v>
      </c>
      <c r="E58" s="181"/>
      <c r="F58" s="181"/>
      <c r="G58" s="181">
        <f>'将来負担比率（分子）の構造'!J$50</f>
        <v>6999</v>
      </c>
      <c r="H58" s="181"/>
      <c r="I58" s="181"/>
      <c r="J58" s="181">
        <f>'将来負担比率（分子）の構造'!K$50</f>
        <v>7912</v>
      </c>
      <c r="K58" s="181"/>
      <c r="L58" s="181"/>
      <c r="M58" s="181">
        <f>'将来負担比率（分子）の構造'!L$50</f>
        <v>9257</v>
      </c>
      <c r="N58" s="181"/>
      <c r="O58" s="181"/>
      <c r="P58" s="181">
        <f>'将来負担比率（分子）の構造'!M$50</f>
        <v>9793</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5434</v>
      </c>
      <c r="C62" s="181"/>
      <c r="D62" s="181"/>
      <c r="E62" s="181">
        <f>'将来負担比率（分子）の構造'!J$45</f>
        <v>5509</v>
      </c>
      <c r="F62" s="181"/>
      <c r="G62" s="181"/>
      <c r="H62" s="181">
        <f>'将来負担比率（分子）の構造'!K$45</f>
        <v>5423</v>
      </c>
      <c r="I62" s="181"/>
      <c r="J62" s="181"/>
      <c r="K62" s="181">
        <f>'将来負担比率（分子）の構造'!L$45</f>
        <v>5422</v>
      </c>
      <c r="L62" s="181"/>
      <c r="M62" s="181"/>
      <c r="N62" s="181">
        <f>'将来負担比率（分子）の構造'!M$45</f>
        <v>5444</v>
      </c>
      <c r="O62" s="181"/>
      <c r="P62" s="181"/>
    </row>
    <row r="63" spans="1:16" x14ac:dyDescent="0.15">
      <c r="A63" s="181" t="s">
        <v>35</v>
      </c>
      <c r="B63" s="181" t="str">
        <f>'将来負担比率（分子）の構造'!I$44</f>
        <v>-</v>
      </c>
      <c r="C63" s="181"/>
      <c r="D63" s="181"/>
      <c r="E63" s="181">
        <f>'将来負担比率（分子）の構造'!J$44</f>
        <v>24</v>
      </c>
      <c r="F63" s="181"/>
      <c r="G63" s="181"/>
      <c r="H63" s="181">
        <f>'将来負担比率（分子）の構造'!K$44</f>
        <v>52</v>
      </c>
      <c r="I63" s="181"/>
      <c r="J63" s="181"/>
      <c r="K63" s="181">
        <f>'将来負担比率（分子）の構造'!L$44</f>
        <v>78</v>
      </c>
      <c r="L63" s="181"/>
      <c r="M63" s="181"/>
      <c r="N63" s="181">
        <f>'将来負担比率（分子）の構造'!M$44</f>
        <v>114</v>
      </c>
      <c r="O63" s="181"/>
      <c r="P63" s="181"/>
    </row>
    <row r="64" spans="1:16" x14ac:dyDescent="0.15">
      <c r="A64" s="181" t="s">
        <v>34</v>
      </c>
      <c r="B64" s="181">
        <f>'将来負担比率（分子）の構造'!I$43</f>
        <v>11180</v>
      </c>
      <c r="C64" s="181"/>
      <c r="D64" s="181"/>
      <c r="E64" s="181">
        <f>'将来負担比率（分子）の構造'!J$43</f>
        <v>10906</v>
      </c>
      <c r="F64" s="181"/>
      <c r="G64" s="181"/>
      <c r="H64" s="181">
        <f>'将来負担比率（分子）の構造'!K$43</f>
        <v>10844</v>
      </c>
      <c r="I64" s="181"/>
      <c r="J64" s="181"/>
      <c r="K64" s="181">
        <f>'将来負担比率（分子）の構造'!L$43</f>
        <v>10467</v>
      </c>
      <c r="L64" s="181"/>
      <c r="M64" s="181"/>
      <c r="N64" s="181">
        <f>'将来負担比率（分子）の構造'!M$43</f>
        <v>10425</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25254</v>
      </c>
      <c r="C66" s="181"/>
      <c r="D66" s="181"/>
      <c r="E66" s="181">
        <f>'将来負担比率（分子）の構造'!J$41</f>
        <v>26069</v>
      </c>
      <c r="F66" s="181"/>
      <c r="G66" s="181"/>
      <c r="H66" s="181">
        <f>'将来負担比率（分子）の構造'!K$41</f>
        <v>25618</v>
      </c>
      <c r="I66" s="181"/>
      <c r="J66" s="181"/>
      <c r="K66" s="181">
        <f>'将来負担比率（分子）の構造'!L$41</f>
        <v>26206</v>
      </c>
      <c r="L66" s="181"/>
      <c r="M66" s="181"/>
      <c r="N66" s="181">
        <f>'将来負担比率（分子）の構造'!M$41</f>
        <v>25751</v>
      </c>
      <c r="O66" s="181"/>
      <c r="P66" s="181"/>
    </row>
    <row r="67" spans="1:16" x14ac:dyDescent="0.15">
      <c r="A67" s="181" t="s">
        <v>76</v>
      </c>
      <c r="B67" s="181" t="e">
        <f>NA()</f>
        <v>#N/A</v>
      </c>
      <c r="C67" s="181">
        <f>IF(ISNUMBER('将来負担比率（分子）の構造'!I$53), IF('将来負担比率（分子）の構造'!I$53 &lt; 0, 0, '将来負担比率（分子）の構造'!I$53), NA())</f>
        <v>1748</v>
      </c>
      <c r="D67" s="181" t="e">
        <f>NA()</f>
        <v>#N/A</v>
      </c>
      <c r="E67" s="181" t="e">
        <f>NA()</f>
        <v>#N/A</v>
      </c>
      <c r="F67" s="181">
        <f>IF(ISNUMBER('将来負担比率（分子）の構造'!J$53), IF('将来負担比率（分子）の構造'!J$53 &lt; 0, 0, '将来負担比率（分子）の構造'!J$53), NA())</f>
        <v>2144</v>
      </c>
      <c r="G67" s="181" t="e">
        <f>NA()</f>
        <v>#N/A</v>
      </c>
      <c r="H67" s="181" t="e">
        <f>NA()</f>
        <v>#N/A</v>
      </c>
      <c r="I67" s="181">
        <f>IF(ISNUMBER('将来負担比率（分子）の構造'!K$53), IF('将来負担比率（分子）の構造'!K$53 &lt; 0, 0, '将来負担比率（分子）の構造'!K$53), NA())</f>
        <v>1572</v>
      </c>
      <c r="J67" s="181" t="e">
        <f>NA()</f>
        <v>#N/A</v>
      </c>
      <c r="K67" s="181" t="e">
        <f>NA()</f>
        <v>#N/A</v>
      </c>
      <c r="L67" s="181">
        <f>IF(ISNUMBER('将来負担比率（分子）の構造'!L$53), IF('将来負担比率（分子）の構造'!L$53 &lt; 0, 0, '将来負担比率（分子）の構造'!L$53), NA())</f>
        <v>1356</v>
      </c>
      <c r="M67" s="181" t="e">
        <f>NA()</f>
        <v>#N/A</v>
      </c>
      <c r="N67" s="181" t="e">
        <f>NA()</f>
        <v>#N/A</v>
      </c>
      <c r="O67" s="181">
        <f>IF(ISNUMBER('将来負担比率（分子）の構造'!M$53), IF('将来負担比率（分子）の構造'!M$53 &lt; 0, 0, '将来負担比率（分子）の構造'!M$53), NA())</f>
        <v>1536</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3189</v>
      </c>
      <c r="C72" s="185">
        <f>基金残高に係る経年分析!G55</f>
        <v>3190</v>
      </c>
      <c r="D72" s="185">
        <f>基金残高に係る経年分析!H55</f>
        <v>3191</v>
      </c>
    </row>
    <row r="73" spans="1:16" x14ac:dyDescent="0.15">
      <c r="A73" s="184" t="s">
        <v>79</v>
      </c>
      <c r="B73" s="185">
        <f>基金残高に係る経年分析!F56</f>
        <v>1112</v>
      </c>
      <c r="C73" s="185">
        <f>基金残高に係る経年分析!G56</f>
        <v>1173</v>
      </c>
      <c r="D73" s="185">
        <f>基金残高に係る経年分析!H56</f>
        <v>873</v>
      </c>
    </row>
    <row r="74" spans="1:16" x14ac:dyDescent="0.15">
      <c r="A74" s="184" t="s">
        <v>80</v>
      </c>
      <c r="B74" s="185">
        <f>基金残高に係る経年分析!F57</f>
        <v>1217</v>
      </c>
      <c r="C74" s="185">
        <f>基金残高に係る経年分析!G57</f>
        <v>1528</v>
      </c>
      <c r="D74" s="185">
        <f>基金残高に係る経年分析!H57</f>
        <v>1721</v>
      </c>
    </row>
  </sheetData>
  <sheetProtection algorithmName="SHA-512" hashValue="cjaF6Nxf3ZUdv/TyrL6lJkxS9Iv2fTSjT/uXqwz5vR3D7ES1Mt9c8Uw3O4m0E+EfsD/bfdPRP71BIH9gx74T5g==" saltValue="Nz+E2CRQpnwaNyNBZsjm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10951393</v>
      </c>
      <c r="S5" s="696"/>
      <c r="T5" s="696"/>
      <c r="U5" s="696"/>
      <c r="V5" s="696"/>
      <c r="W5" s="696"/>
      <c r="X5" s="696"/>
      <c r="Y5" s="739"/>
      <c r="Z5" s="757">
        <v>39.4</v>
      </c>
      <c r="AA5" s="757"/>
      <c r="AB5" s="757"/>
      <c r="AC5" s="757"/>
      <c r="AD5" s="758">
        <v>9818759</v>
      </c>
      <c r="AE5" s="758"/>
      <c r="AF5" s="758"/>
      <c r="AG5" s="758"/>
      <c r="AH5" s="758"/>
      <c r="AI5" s="758"/>
      <c r="AJ5" s="758"/>
      <c r="AK5" s="758"/>
      <c r="AL5" s="740">
        <v>66.099999999999994</v>
      </c>
      <c r="AM5" s="711"/>
      <c r="AN5" s="711"/>
      <c r="AO5" s="741"/>
      <c r="AP5" s="706" t="s">
        <v>227</v>
      </c>
      <c r="AQ5" s="707"/>
      <c r="AR5" s="707"/>
      <c r="AS5" s="707"/>
      <c r="AT5" s="707"/>
      <c r="AU5" s="707"/>
      <c r="AV5" s="707"/>
      <c r="AW5" s="707"/>
      <c r="AX5" s="707"/>
      <c r="AY5" s="707"/>
      <c r="AZ5" s="707"/>
      <c r="BA5" s="707"/>
      <c r="BB5" s="707"/>
      <c r="BC5" s="707"/>
      <c r="BD5" s="707"/>
      <c r="BE5" s="707"/>
      <c r="BF5" s="708"/>
      <c r="BG5" s="640">
        <v>9476751</v>
      </c>
      <c r="BH5" s="641"/>
      <c r="BI5" s="641"/>
      <c r="BJ5" s="641"/>
      <c r="BK5" s="641"/>
      <c r="BL5" s="641"/>
      <c r="BM5" s="641"/>
      <c r="BN5" s="642"/>
      <c r="BO5" s="677">
        <v>86.5</v>
      </c>
      <c r="BP5" s="677"/>
      <c r="BQ5" s="677"/>
      <c r="BR5" s="677"/>
      <c r="BS5" s="678" t="s">
        <v>131</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159706</v>
      </c>
      <c r="S6" s="641"/>
      <c r="T6" s="641"/>
      <c r="U6" s="641"/>
      <c r="V6" s="641"/>
      <c r="W6" s="641"/>
      <c r="X6" s="641"/>
      <c r="Y6" s="642"/>
      <c r="Z6" s="677">
        <v>0.6</v>
      </c>
      <c r="AA6" s="677"/>
      <c r="AB6" s="677"/>
      <c r="AC6" s="677"/>
      <c r="AD6" s="678">
        <v>159706</v>
      </c>
      <c r="AE6" s="678"/>
      <c r="AF6" s="678"/>
      <c r="AG6" s="678"/>
      <c r="AH6" s="678"/>
      <c r="AI6" s="678"/>
      <c r="AJ6" s="678"/>
      <c r="AK6" s="678"/>
      <c r="AL6" s="643">
        <v>1.1000000000000001</v>
      </c>
      <c r="AM6" s="644"/>
      <c r="AN6" s="644"/>
      <c r="AO6" s="679"/>
      <c r="AP6" s="637" t="s">
        <v>232</v>
      </c>
      <c r="AQ6" s="638"/>
      <c r="AR6" s="638"/>
      <c r="AS6" s="638"/>
      <c r="AT6" s="638"/>
      <c r="AU6" s="638"/>
      <c r="AV6" s="638"/>
      <c r="AW6" s="638"/>
      <c r="AX6" s="638"/>
      <c r="AY6" s="638"/>
      <c r="AZ6" s="638"/>
      <c r="BA6" s="638"/>
      <c r="BB6" s="638"/>
      <c r="BC6" s="638"/>
      <c r="BD6" s="638"/>
      <c r="BE6" s="638"/>
      <c r="BF6" s="639"/>
      <c r="BG6" s="640">
        <v>9476751</v>
      </c>
      <c r="BH6" s="641"/>
      <c r="BI6" s="641"/>
      <c r="BJ6" s="641"/>
      <c r="BK6" s="641"/>
      <c r="BL6" s="641"/>
      <c r="BM6" s="641"/>
      <c r="BN6" s="642"/>
      <c r="BO6" s="677">
        <v>86.5</v>
      </c>
      <c r="BP6" s="677"/>
      <c r="BQ6" s="677"/>
      <c r="BR6" s="677"/>
      <c r="BS6" s="678" t="s">
        <v>131</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200038</v>
      </c>
      <c r="CS6" s="641"/>
      <c r="CT6" s="641"/>
      <c r="CU6" s="641"/>
      <c r="CV6" s="641"/>
      <c r="CW6" s="641"/>
      <c r="CX6" s="641"/>
      <c r="CY6" s="642"/>
      <c r="CZ6" s="740">
        <v>0.7</v>
      </c>
      <c r="DA6" s="711"/>
      <c r="DB6" s="711"/>
      <c r="DC6" s="743"/>
      <c r="DD6" s="646" t="s">
        <v>234</v>
      </c>
      <c r="DE6" s="641"/>
      <c r="DF6" s="641"/>
      <c r="DG6" s="641"/>
      <c r="DH6" s="641"/>
      <c r="DI6" s="641"/>
      <c r="DJ6" s="641"/>
      <c r="DK6" s="641"/>
      <c r="DL6" s="641"/>
      <c r="DM6" s="641"/>
      <c r="DN6" s="641"/>
      <c r="DO6" s="641"/>
      <c r="DP6" s="642"/>
      <c r="DQ6" s="646">
        <v>200038</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7106</v>
      </c>
      <c r="S7" s="641"/>
      <c r="T7" s="641"/>
      <c r="U7" s="641"/>
      <c r="V7" s="641"/>
      <c r="W7" s="641"/>
      <c r="X7" s="641"/>
      <c r="Y7" s="642"/>
      <c r="Z7" s="677">
        <v>0</v>
      </c>
      <c r="AA7" s="677"/>
      <c r="AB7" s="677"/>
      <c r="AC7" s="677"/>
      <c r="AD7" s="678">
        <v>7106</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3408087</v>
      </c>
      <c r="BH7" s="641"/>
      <c r="BI7" s="641"/>
      <c r="BJ7" s="641"/>
      <c r="BK7" s="641"/>
      <c r="BL7" s="641"/>
      <c r="BM7" s="641"/>
      <c r="BN7" s="642"/>
      <c r="BO7" s="677">
        <v>31.1</v>
      </c>
      <c r="BP7" s="677"/>
      <c r="BQ7" s="677"/>
      <c r="BR7" s="677"/>
      <c r="BS7" s="678" t="s">
        <v>131</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3485431</v>
      </c>
      <c r="CS7" s="641"/>
      <c r="CT7" s="641"/>
      <c r="CU7" s="641"/>
      <c r="CV7" s="641"/>
      <c r="CW7" s="641"/>
      <c r="CX7" s="641"/>
      <c r="CY7" s="642"/>
      <c r="CZ7" s="677">
        <v>12.8</v>
      </c>
      <c r="DA7" s="677"/>
      <c r="DB7" s="677"/>
      <c r="DC7" s="677"/>
      <c r="DD7" s="646">
        <v>50585</v>
      </c>
      <c r="DE7" s="641"/>
      <c r="DF7" s="641"/>
      <c r="DG7" s="641"/>
      <c r="DH7" s="641"/>
      <c r="DI7" s="641"/>
      <c r="DJ7" s="641"/>
      <c r="DK7" s="641"/>
      <c r="DL7" s="641"/>
      <c r="DM7" s="641"/>
      <c r="DN7" s="641"/>
      <c r="DO7" s="641"/>
      <c r="DP7" s="642"/>
      <c r="DQ7" s="646">
        <v>2811062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33058</v>
      </c>
      <c r="S8" s="641"/>
      <c r="T8" s="641"/>
      <c r="U8" s="641"/>
      <c r="V8" s="641"/>
      <c r="W8" s="641"/>
      <c r="X8" s="641"/>
      <c r="Y8" s="642"/>
      <c r="Z8" s="677">
        <v>0.1</v>
      </c>
      <c r="AA8" s="677"/>
      <c r="AB8" s="677"/>
      <c r="AC8" s="677"/>
      <c r="AD8" s="678">
        <v>33058</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152660</v>
      </c>
      <c r="BH8" s="641"/>
      <c r="BI8" s="641"/>
      <c r="BJ8" s="641"/>
      <c r="BK8" s="641"/>
      <c r="BL8" s="641"/>
      <c r="BM8" s="641"/>
      <c r="BN8" s="642"/>
      <c r="BO8" s="677">
        <v>1.4</v>
      </c>
      <c r="BP8" s="677"/>
      <c r="BQ8" s="677"/>
      <c r="BR8" s="677"/>
      <c r="BS8" s="646" t="s">
        <v>131</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10885938</v>
      </c>
      <c r="CS8" s="641"/>
      <c r="CT8" s="641"/>
      <c r="CU8" s="641"/>
      <c r="CV8" s="641"/>
      <c r="CW8" s="641"/>
      <c r="CX8" s="641"/>
      <c r="CY8" s="642"/>
      <c r="CZ8" s="677">
        <v>39.9</v>
      </c>
      <c r="DA8" s="677"/>
      <c r="DB8" s="677"/>
      <c r="DC8" s="677"/>
      <c r="DD8" s="646">
        <v>78113</v>
      </c>
      <c r="DE8" s="641"/>
      <c r="DF8" s="641"/>
      <c r="DG8" s="641"/>
      <c r="DH8" s="641"/>
      <c r="DI8" s="641"/>
      <c r="DJ8" s="641"/>
      <c r="DK8" s="641"/>
      <c r="DL8" s="641"/>
      <c r="DM8" s="641"/>
      <c r="DN8" s="641"/>
      <c r="DO8" s="641"/>
      <c r="DP8" s="642"/>
      <c r="DQ8" s="646">
        <v>5773603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22297</v>
      </c>
      <c r="S9" s="641"/>
      <c r="T9" s="641"/>
      <c r="U9" s="641"/>
      <c r="V9" s="641"/>
      <c r="W9" s="641"/>
      <c r="X9" s="641"/>
      <c r="Y9" s="642"/>
      <c r="Z9" s="677">
        <v>0.1</v>
      </c>
      <c r="AA9" s="677"/>
      <c r="AB9" s="677"/>
      <c r="AC9" s="677"/>
      <c r="AD9" s="678">
        <v>22297</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2769172</v>
      </c>
      <c r="BH9" s="641"/>
      <c r="BI9" s="641"/>
      <c r="BJ9" s="641"/>
      <c r="BK9" s="641"/>
      <c r="BL9" s="641"/>
      <c r="BM9" s="641"/>
      <c r="BN9" s="642"/>
      <c r="BO9" s="677">
        <v>25.3</v>
      </c>
      <c r="BP9" s="677"/>
      <c r="BQ9" s="677"/>
      <c r="BR9" s="677"/>
      <c r="BS9" s="646" t="s">
        <v>131</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2443359</v>
      </c>
      <c r="CS9" s="641"/>
      <c r="CT9" s="641"/>
      <c r="CU9" s="641"/>
      <c r="CV9" s="641"/>
      <c r="CW9" s="641"/>
      <c r="CX9" s="641"/>
      <c r="CY9" s="642"/>
      <c r="CZ9" s="677">
        <v>8.9</v>
      </c>
      <c r="DA9" s="677"/>
      <c r="DB9" s="677"/>
      <c r="DC9" s="677"/>
      <c r="DD9" s="646">
        <v>93454</v>
      </c>
      <c r="DE9" s="641"/>
      <c r="DF9" s="641"/>
      <c r="DG9" s="641"/>
      <c r="DH9" s="641"/>
      <c r="DI9" s="641"/>
      <c r="DJ9" s="641"/>
      <c r="DK9" s="641"/>
      <c r="DL9" s="641"/>
      <c r="DM9" s="641"/>
      <c r="DN9" s="641"/>
      <c r="DO9" s="641"/>
      <c r="DP9" s="642"/>
      <c r="DQ9" s="646">
        <v>1993538</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131</v>
      </c>
      <c r="AA10" s="677"/>
      <c r="AB10" s="677"/>
      <c r="AC10" s="677"/>
      <c r="AD10" s="678" t="s">
        <v>234</v>
      </c>
      <c r="AE10" s="678"/>
      <c r="AF10" s="678"/>
      <c r="AG10" s="678"/>
      <c r="AH10" s="678"/>
      <c r="AI10" s="678"/>
      <c r="AJ10" s="678"/>
      <c r="AK10" s="678"/>
      <c r="AL10" s="643" t="s">
        <v>131</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275919</v>
      </c>
      <c r="BH10" s="641"/>
      <c r="BI10" s="641"/>
      <c r="BJ10" s="641"/>
      <c r="BK10" s="641"/>
      <c r="BL10" s="641"/>
      <c r="BM10" s="641"/>
      <c r="BN10" s="642"/>
      <c r="BO10" s="677">
        <v>2.5</v>
      </c>
      <c r="BP10" s="677"/>
      <c r="BQ10" s="677"/>
      <c r="BR10" s="677"/>
      <c r="BS10" s="646" t="s">
        <v>175</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104017</v>
      </c>
      <c r="CS10" s="641"/>
      <c r="CT10" s="641"/>
      <c r="CU10" s="641"/>
      <c r="CV10" s="641"/>
      <c r="CW10" s="641"/>
      <c r="CX10" s="641"/>
      <c r="CY10" s="642"/>
      <c r="CZ10" s="677">
        <v>0.4</v>
      </c>
      <c r="DA10" s="677"/>
      <c r="DB10" s="677"/>
      <c r="DC10" s="677"/>
      <c r="DD10" s="646" t="s">
        <v>131</v>
      </c>
      <c r="DE10" s="641"/>
      <c r="DF10" s="641"/>
      <c r="DG10" s="641"/>
      <c r="DH10" s="641"/>
      <c r="DI10" s="641"/>
      <c r="DJ10" s="641"/>
      <c r="DK10" s="641"/>
      <c r="DL10" s="641"/>
      <c r="DM10" s="641"/>
      <c r="DN10" s="641"/>
      <c r="DO10" s="641"/>
      <c r="DP10" s="642"/>
      <c r="DQ10" s="646">
        <v>103722</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1213579</v>
      </c>
      <c r="S11" s="641"/>
      <c r="T11" s="641"/>
      <c r="U11" s="641"/>
      <c r="V11" s="641"/>
      <c r="W11" s="641"/>
      <c r="X11" s="641"/>
      <c r="Y11" s="642"/>
      <c r="Z11" s="643">
        <v>4.4000000000000004</v>
      </c>
      <c r="AA11" s="644"/>
      <c r="AB11" s="644"/>
      <c r="AC11" s="645"/>
      <c r="AD11" s="646">
        <v>1213579</v>
      </c>
      <c r="AE11" s="641"/>
      <c r="AF11" s="641"/>
      <c r="AG11" s="641"/>
      <c r="AH11" s="641"/>
      <c r="AI11" s="641"/>
      <c r="AJ11" s="641"/>
      <c r="AK11" s="642"/>
      <c r="AL11" s="643">
        <v>8.1999999999999993</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210336</v>
      </c>
      <c r="BH11" s="641"/>
      <c r="BI11" s="641"/>
      <c r="BJ11" s="641"/>
      <c r="BK11" s="641"/>
      <c r="BL11" s="641"/>
      <c r="BM11" s="641"/>
      <c r="BN11" s="642"/>
      <c r="BO11" s="677">
        <v>1.9</v>
      </c>
      <c r="BP11" s="677"/>
      <c r="BQ11" s="677"/>
      <c r="BR11" s="677"/>
      <c r="BS11" s="646" t="s">
        <v>234</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175061</v>
      </c>
      <c r="CS11" s="641"/>
      <c r="CT11" s="641"/>
      <c r="CU11" s="641"/>
      <c r="CV11" s="641"/>
      <c r="CW11" s="641"/>
      <c r="CX11" s="641"/>
      <c r="CY11" s="642"/>
      <c r="CZ11" s="677">
        <v>0.6</v>
      </c>
      <c r="DA11" s="677"/>
      <c r="DB11" s="677"/>
      <c r="DC11" s="677"/>
      <c r="DD11" s="646">
        <v>73976</v>
      </c>
      <c r="DE11" s="641"/>
      <c r="DF11" s="641"/>
      <c r="DG11" s="641"/>
      <c r="DH11" s="641"/>
      <c r="DI11" s="641"/>
      <c r="DJ11" s="641"/>
      <c r="DK11" s="641"/>
      <c r="DL11" s="641"/>
      <c r="DM11" s="641"/>
      <c r="DN11" s="641"/>
      <c r="DO11" s="641"/>
      <c r="DP11" s="642"/>
      <c r="DQ11" s="646">
        <v>139059</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70939</v>
      </c>
      <c r="S12" s="641"/>
      <c r="T12" s="641"/>
      <c r="U12" s="641"/>
      <c r="V12" s="641"/>
      <c r="W12" s="641"/>
      <c r="X12" s="641"/>
      <c r="Y12" s="642"/>
      <c r="Z12" s="677">
        <v>0.3</v>
      </c>
      <c r="AA12" s="677"/>
      <c r="AB12" s="677"/>
      <c r="AC12" s="677"/>
      <c r="AD12" s="678">
        <v>70939</v>
      </c>
      <c r="AE12" s="678"/>
      <c r="AF12" s="678"/>
      <c r="AG12" s="678"/>
      <c r="AH12" s="678"/>
      <c r="AI12" s="678"/>
      <c r="AJ12" s="678"/>
      <c r="AK12" s="678"/>
      <c r="AL12" s="643">
        <v>0.5</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5346436</v>
      </c>
      <c r="BH12" s="641"/>
      <c r="BI12" s="641"/>
      <c r="BJ12" s="641"/>
      <c r="BK12" s="641"/>
      <c r="BL12" s="641"/>
      <c r="BM12" s="641"/>
      <c r="BN12" s="642"/>
      <c r="BO12" s="677">
        <v>48.8</v>
      </c>
      <c r="BP12" s="677"/>
      <c r="BQ12" s="677"/>
      <c r="BR12" s="677"/>
      <c r="BS12" s="646" t="s">
        <v>131</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916441</v>
      </c>
      <c r="CS12" s="641"/>
      <c r="CT12" s="641"/>
      <c r="CU12" s="641"/>
      <c r="CV12" s="641"/>
      <c r="CW12" s="641"/>
      <c r="CX12" s="641"/>
      <c r="CY12" s="642"/>
      <c r="CZ12" s="677">
        <v>3.4</v>
      </c>
      <c r="DA12" s="677"/>
      <c r="DB12" s="677"/>
      <c r="DC12" s="677"/>
      <c r="DD12" s="646">
        <v>181740</v>
      </c>
      <c r="DE12" s="641"/>
      <c r="DF12" s="641"/>
      <c r="DG12" s="641"/>
      <c r="DH12" s="641"/>
      <c r="DI12" s="641"/>
      <c r="DJ12" s="641"/>
      <c r="DK12" s="641"/>
      <c r="DL12" s="641"/>
      <c r="DM12" s="641"/>
      <c r="DN12" s="641"/>
      <c r="DO12" s="641"/>
      <c r="DP12" s="642"/>
      <c r="DQ12" s="646">
        <v>649940</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131</v>
      </c>
      <c r="S13" s="641"/>
      <c r="T13" s="641"/>
      <c r="U13" s="641"/>
      <c r="V13" s="641"/>
      <c r="W13" s="641"/>
      <c r="X13" s="641"/>
      <c r="Y13" s="642"/>
      <c r="Z13" s="677" t="s">
        <v>175</v>
      </c>
      <c r="AA13" s="677"/>
      <c r="AB13" s="677"/>
      <c r="AC13" s="677"/>
      <c r="AD13" s="678" t="s">
        <v>175</v>
      </c>
      <c r="AE13" s="678"/>
      <c r="AF13" s="678"/>
      <c r="AG13" s="678"/>
      <c r="AH13" s="678"/>
      <c r="AI13" s="678"/>
      <c r="AJ13" s="678"/>
      <c r="AK13" s="678"/>
      <c r="AL13" s="643" t="s">
        <v>234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5324339</v>
      </c>
      <c r="BH13" s="641"/>
      <c r="BI13" s="641"/>
      <c r="BJ13" s="641"/>
      <c r="BK13" s="641"/>
      <c r="BL13" s="641"/>
      <c r="BM13" s="641"/>
      <c r="BN13" s="642"/>
      <c r="BO13" s="677">
        <v>48.6</v>
      </c>
      <c r="BP13" s="677"/>
      <c r="BQ13" s="677"/>
      <c r="BR13" s="677"/>
      <c r="BS13" s="646" t="s">
        <v>234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2526666</v>
      </c>
      <c r="CS13" s="641"/>
      <c r="CT13" s="641"/>
      <c r="CU13" s="641"/>
      <c r="CV13" s="641"/>
      <c r="CW13" s="641"/>
      <c r="CX13" s="641"/>
      <c r="CY13" s="642"/>
      <c r="CZ13" s="677">
        <v>9.3000000000000007</v>
      </c>
      <c r="DA13" s="677"/>
      <c r="DB13" s="677"/>
      <c r="DC13" s="677"/>
      <c r="DD13" s="646">
        <v>1052260</v>
      </c>
      <c r="DE13" s="641"/>
      <c r="DF13" s="641"/>
      <c r="DG13" s="641"/>
      <c r="DH13" s="641"/>
      <c r="DI13" s="641"/>
      <c r="DJ13" s="641"/>
      <c r="DK13" s="641"/>
      <c r="DL13" s="641"/>
      <c r="DM13" s="641"/>
      <c r="DN13" s="641"/>
      <c r="DO13" s="641"/>
      <c r="DP13" s="642"/>
      <c r="DQ13" s="646">
        <v>1558463</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30389</v>
      </c>
      <c r="S14" s="641"/>
      <c r="T14" s="641"/>
      <c r="U14" s="641"/>
      <c r="V14" s="641"/>
      <c r="W14" s="641"/>
      <c r="X14" s="641"/>
      <c r="Y14" s="642"/>
      <c r="Z14" s="677">
        <v>0.1</v>
      </c>
      <c r="AA14" s="677"/>
      <c r="AB14" s="677"/>
      <c r="AC14" s="677"/>
      <c r="AD14" s="678">
        <v>30389</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189547</v>
      </c>
      <c r="BH14" s="641"/>
      <c r="BI14" s="641"/>
      <c r="BJ14" s="641"/>
      <c r="BK14" s="641"/>
      <c r="BL14" s="641"/>
      <c r="BM14" s="641"/>
      <c r="BN14" s="642"/>
      <c r="BO14" s="677">
        <v>1.7</v>
      </c>
      <c r="BP14" s="677"/>
      <c r="BQ14" s="677"/>
      <c r="BR14" s="677"/>
      <c r="BS14" s="646" t="s">
        <v>175</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1287753</v>
      </c>
      <c r="CS14" s="641"/>
      <c r="CT14" s="641"/>
      <c r="CU14" s="641"/>
      <c r="CV14" s="641"/>
      <c r="CW14" s="641"/>
      <c r="CX14" s="641"/>
      <c r="CY14" s="642"/>
      <c r="CZ14" s="677">
        <v>4.7</v>
      </c>
      <c r="DA14" s="677"/>
      <c r="DB14" s="677"/>
      <c r="DC14" s="677"/>
      <c r="DD14" s="646">
        <v>133103</v>
      </c>
      <c r="DE14" s="641"/>
      <c r="DF14" s="641"/>
      <c r="DG14" s="641"/>
      <c r="DH14" s="641"/>
      <c r="DI14" s="641"/>
      <c r="DJ14" s="641"/>
      <c r="DK14" s="641"/>
      <c r="DL14" s="641"/>
      <c r="DM14" s="641"/>
      <c r="DN14" s="641"/>
      <c r="DO14" s="641"/>
      <c r="DP14" s="642"/>
      <c r="DQ14" s="646">
        <v>1136224</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175</v>
      </c>
      <c r="S15" s="641"/>
      <c r="T15" s="641"/>
      <c r="U15" s="641"/>
      <c r="V15" s="641"/>
      <c r="W15" s="641"/>
      <c r="X15" s="641"/>
      <c r="Y15" s="642"/>
      <c r="Z15" s="677" t="s">
        <v>131</v>
      </c>
      <c r="AA15" s="677"/>
      <c r="AB15" s="677"/>
      <c r="AC15" s="677"/>
      <c r="AD15" s="678" t="s">
        <v>175</v>
      </c>
      <c r="AE15" s="678"/>
      <c r="AF15" s="678"/>
      <c r="AG15" s="678"/>
      <c r="AH15" s="678"/>
      <c r="AI15" s="678"/>
      <c r="AJ15" s="678"/>
      <c r="AK15" s="678"/>
      <c r="AL15" s="643" t="s">
        <v>175</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532681</v>
      </c>
      <c r="BH15" s="641"/>
      <c r="BI15" s="641"/>
      <c r="BJ15" s="641"/>
      <c r="BK15" s="641"/>
      <c r="BL15" s="641"/>
      <c r="BM15" s="641"/>
      <c r="BN15" s="642"/>
      <c r="BO15" s="677">
        <v>4.9000000000000004</v>
      </c>
      <c r="BP15" s="677"/>
      <c r="BQ15" s="677"/>
      <c r="BR15" s="677"/>
      <c r="BS15" s="646" t="s">
        <v>131</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2645847</v>
      </c>
      <c r="CS15" s="641"/>
      <c r="CT15" s="641"/>
      <c r="CU15" s="641"/>
      <c r="CV15" s="641"/>
      <c r="CW15" s="641"/>
      <c r="CX15" s="641"/>
      <c r="CY15" s="642"/>
      <c r="CZ15" s="677">
        <v>9.6999999999999993</v>
      </c>
      <c r="DA15" s="677"/>
      <c r="DB15" s="677"/>
      <c r="DC15" s="677"/>
      <c r="DD15" s="646">
        <v>482657</v>
      </c>
      <c r="DE15" s="641"/>
      <c r="DF15" s="641"/>
      <c r="DG15" s="641"/>
      <c r="DH15" s="641"/>
      <c r="DI15" s="641"/>
      <c r="DJ15" s="641"/>
      <c r="DK15" s="641"/>
      <c r="DL15" s="641"/>
      <c r="DM15" s="641"/>
      <c r="DN15" s="641"/>
      <c r="DO15" s="641"/>
      <c r="DP15" s="642"/>
      <c r="DQ15" s="646">
        <v>1967893</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8703</v>
      </c>
      <c r="S16" s="641"/>
      <c r="T16" s="641"/>
      <c r="U16" s="641"/>
      <c r="V16" s="641"/>
      <c r="W16" s="641"/>
      <c r="X16" s="641"/>
      <c r="Y16" s="642"/>
      <c r="Z16" s="677">
        <v>0</v>
      </c>
      <c r="AA16" s="677"/>
      <c r="AB16" s="677"/>
      <c r="AC16" s="677"/>
      <c r="AD16" s="678">
        <v>8703</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131</v>
      </c>
      <c r="BH16" s="641"/>
      <c r="BI16" s="641"/>
      <c r="BJ16" s="641"/>
      <c r="BK16" s="641"/>
      <c r="BL16" s="641"/>
      <c r="BM16" s="641"/>
      <c r="BN16" s="642"/>
      <c r="BO16" s="677" t="s">
        <v>131</v>
      </c>
      <c r="BP16" s="677"/>
      <c r="BQ16" s="677"/>
      <c r="BR16" s="677"/>
      <c r="BS16" s="646" t="s">
        <v>131</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172001</v>
      </c>
      <c r="CS16" s="641"/>
      <c r="CT16" s="641"/>
      <c r="CU16" s="641"/>
      <c r="CV16" s="641"/>
      <c r="CW16" s="641"/>
      <c r="CX16" s="641"/>
      <c r="CY16" s="642"/>
      <c r="CZ16" s="677">
        <v>0.6</v>
      </c>
      <c r="DA16" s="677"/>
      <c r="DB16" s="677"/>
      <c r="DC16" s="677"/>
      <c r="DD16" s="646" t="s">
        <v>131</v>
      </c>
      <c r="DE16" s="641"/>
      <c r="DF16" s="641"/>
      <c r="DG16" s="641"/>
      <c r="DH16" s="641"/>
      <c r="DI16" s="641"/>
      <c r="DJ16" s="641"/>
      <c r="DK16" s="641"/>
      <c r="DL16" s="641"/>
      <c r="DM16" s="641"/>
      <c r="DN16" s="641"/>
      <c r="DO16" s="641"/>
      <c r="DP16" s="642"/>
      <c r="DQ16" s="646">
        <v>104778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126313</v>
      </c>
      <c r="S17" s="641"/>
      <c r="T17" s="641"/>
      <c r="U17" s="641"/>
      <c r="V17" s="641"/>
      <c r="W17" s="641"/>
      <c r="X17" s="641"/>
      <c r="Y17" s="642"/>
      <c r="Z17" s="677">
        <v>0.5</v>
      </c>
      <c r="AA17" s="677"/>
      <c r="AB17" s="677"/>
      <c r="AC17" s="677"/>
      <c r="AD17" s="678">
        <v>126313</v>
      </c>
      <c r="AE17" s="678"/>
      <c r="AF17" s="678"/>
      <c r="AG17" s="678"/>
      <c r="AH17" s="678"/>
      <c r="AI17" s="678"/>
      <c r="AJ17" s="678"/>
      <c r="AK17" s="678"/>
      <c r="AL17" s="643">
        <v>0.9</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131</v>
      </c>
      <c r="BH17" s="641"/>
      <c r="BI17" s="641"/>
      <c r="BJ17" s="641"/>
      <c r="BK17" s="641"/>
      <c r="BL17" s="641"/>
      <c r="BM17" s="641"/>
      <c r="BN17" s="642"/>
      <c r="BO17" s="677" t="s">
        <v>131</v>
      </c>
      <c r="BP17" s="677"/>
      <c r="BQ17" s="677"/>
      <c r="BR17" s="677"/>
      <c r="BS17" s="646" t="s">
        <v>131</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2458191</v>
      </c>
      <c r="CS17" s="641"/>
      <c r="CT17" s="641"/>
      <c r="CU17" s="641"/>
      <c r="CV17" s="641"/>
      <c r="CW17" s="641"/>
      <c r="CX17" s="641"/>
      <c r="CY17" s="642"/>
      <c r="CZ17" s="677">
        <v>9</v>
      </c>
      <c r="DA17" s="677"/>
      <c r="DB17" s="677"/>
      <c r="DC17" s="677"/>
      <c r="DD17" s="646" t="s">
        <v>175</v>
      </c>
      <c r="DE17" s="641"/>
      <c r="DF17" s="641"/>
      <c r="DG17" s="641"/>
      <c r="DH17" s="641"/>
      <c r="DI17" s="641"/>
      <c r="DJ17" s="641"/>
      <c r="DK17" s="641"/>
      <c r="DL17" s="641"/>
      <c r="DM17" s="641"/>
      <c r="DN17" s="641"/>
      <c r="DO17" s="641"/>
      <c r="DP17" s="642"/>
      <c r="DQ17" s="646">
        <v>2405081</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37390</v>
      </c>
      <c r="S18" s="641"/>
      <c r="T18" s="641"/>
      <c r="U18" s="641"/>
      <c r="V18" s="641"/>
      <c r="W18" s="641"/>
      <c r="X18" s="641"/>
      <c r="Y18" s="642"/>
      <c r="Z18" s="677">
        <v>0.1</v>
      </c>
      <c r="AA18" s="677"/>
      <c r="AB18" s="677"/>
      <c r="AC18" s="677"/>
      <c r="AD18" s="678">
        <v>37390</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175</v>
      </c>
      <c r="BH18" s="641"/>
      <c r="BI18" s="641"/>
      <c r="BJ18" s="641"/>
      <c r="BK18" s="641"/>
      <c r="BL18" s="641"/>
      <c r="BM18" s="641"/>
      <c r="BN18" s="642"/>
      <c r="BO18" s="677" t="s">
        <v>131</v>
      </c>
      <c r="BP18" s="677"/>
      <c r="BQ18" s="677"/>
      <c r="BR18" s="677"/>
      <c r="BS18" s="646" t="s">
        <v>234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175</v>
      </c>
      <c r="CS18" s="641"/>
      <c r="CT18" s="641"/>
      <c r="CU18" s="641"/>
      <c r="CV18" s="641"/>
      <c r="CW18" s="641"/>
      <c r="CX18" s="641"/>
      <c r="CY18" s="642"/>
      <c r="CZ18" s="677" t="s">
        <v>234</v>
      </c>
      <c r="DA18" s="677"/>
      <c r="DB18" s="677"/>
      <c r="DC18" s="677"/>
      <c r="DD18" s="646" t="s">
        <v>131</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4738</v>
      </c>
      <c r="S19" s="641"/>
      <c r="T19" s="641"/>
      <c r="U19" s="641"/>
      <c r="V19" s="641"/>
      <c r="W19" s="641"/>
      <c r="X19" s="641"/>
      <c r="Y19" s="642"/>
      <c r="Z19" s="677">
        <v>0</v>
      </c>
      <c r="AA19" s="677"/>
      <c r="AB19" s="677"/>
      <c r="AC19" s="677"/>
      <c r="AD19" s="678">
        <v>4738</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1474642</v>
      </c>
      <c r="BH19" s="641"/>
      <c r="BI19" s="641"/>
      <c r="BJ19" s="641"/>
      <c r="BK19" s="641"/>
      <c r="BL19" s="641"/>
      <c r="BM19" s="641"/>
      <c r="BN19" s="642"/>
      <c r="BO19" s="677">
        <v>13.5</v>
      </c>
      <c r="BP19" s="677"/>
      <c r="BQ19" s="677"/>
      <c r="BR19" s="677"/>
      <c r="BS19" s="646" t="s">
        <v>175</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175</v>
      </c>
      <c r="CS19" s="641"/>
      <c r="CT19" s="641"/>
      <c r="CU19" s="641"/>
      <c r="CV19" s="641"/>
      <c r="CW19" s="641"/>
      <c r="CX19" s="641"/>
      <c r="CY19" s="642"/>
      <c r="CZ19" s="677" t="s">
        <v>131</v>
      </c>
      <c r="DA19" s="677"/>
      <c r="DB19" s="677"/>
      <c r="DC19" s="677"/>
      <c r="DD19" s="646" t="s">
        <v>131</v>
      </c>
      <c r="DE19" s="641"/>
      <c r="DF19" s="641"/>
      <c r="DG19" s="641"/>
      <c r="DH19" s="641"/>
      <c r="DI19" s="641"/>
      <c r="DJ19" s="641"/>
      <c r="DK19" s="641"/>
      <c r="DL19" s="641"/>
      <c r="DM19" s="641"/>
      <c r="DN19" s="641"/>
      <c r="DO19" s="641"/>
      <c r="DP19" s="642"/>
      <c r="DQ19" s="646" t="s">
        <v>175</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1869</v>
      </c>
      <c r="S20" s="641"/>
      <c r="T20" s="641"/>
      <c r="U20" s="641"/>
      <c r="V20" s="641"/>
      <c r="W20" s="641"/>
      <c r="X20" s="641"/>
      <c r="Y20" s="642"/>
      <c r="Z20" s="677">
        <v>0</v>
      </c>
      <c r="AA20" s="677"/>
      <c r="AB20" s="677"/>
      <c r="AC20" s="677"/>
      <c r="AD20" s="678">
        <v>1869</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1474642</v>
      </c>
      <c r="BH20" s="641"/>
      <c r="BI20" s="641"/>
      <c r="BJ20" s="641"/>
      <c r="BK20" s="641"/>
      <c r="BL20" s="641"/>
      <c r="BM20" s="641"/>
      <c r="BN20" s="642"/>
      <c r="BO20" s="677">
        <v>13.5</v>
      </c>
      <c r="BP20" s="677"/>
      <c r="BQ20" s="677"/>
      <c r="BR20" s="677"/>
      <c r="BS20" s="646" t="s">
        <v>234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27300743</v>
      </c>
      <c r="CS20" s="641"/>
      <c r="CT20" s="641"/>
      <c r="CU20" s="641"/>
      <c r="CV20" s="641"/>
      <c r="CW20" s="641"/>
      <c r="CX20" s="641"/>
      <c r="CY20" s="642"/>
      <c r="CZ20" s="677">
        <v>100</v>
      </c>
      <c r="DA20" s="677"/>
      <c r="DB20" s="677"/>
      <c r="DC20" s="677"/>
      <c r="DD20" s="646">
        <v>2145888</v>
      </c>
      <c r="DE20" s="641"/>
      <c r="DF20" s="641"/>
      <c r="DG20" s="641"/>
      <c r="DH20" s="641"/>
      <c r="DI20" s="641"/>
      <c r="DJ20" s="641"/>
      <c r="DK20" s="641"/>
      <c r="DL20" s="641"/>
      <c r="DM20" s="641"/>
      <c r="DN20" s="641"/>
      <c r="DO20" s="641"/>
      <c r="DP20" s="642"/>
      <c r="DQ20" s="646">
        <v>18843401</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82316</v>
      </c>
      <c r="S21" s="641"/>
      <c r="T21" s="641"/>
      <c r="U21" s="641"/>
      <c r="V21" s="641"/>
      <c r="W21" s="641"/>
      <c r="X21" s="641"/>
      <c r="Y21" s="642"/>
      <c r="Z21" s="677">
        <v>0.3</v>
      </c>
      <c r="AA21" s="677"/>
      <c r="AB21" s="677"/>
      <c r="AC21" s="677"/>
      <c r="AD21" s="678">
        <v>82316</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342008</v>
      </c>
      <c r="BH21" s="641"/>
      <c r="BI21" s="641"/>
      <c r="BJ21" s="641"/>
      <c r="BK21" s="641"/>
      <c r="BL21" s="641"/>
      <c r="BM21" s="641"/>
      <c r="BN21" s="642"/>
      <c r="BO21" s="677">
        <v>3.1</v>
      </c>
      <c r="BP21" s="677"/>
      <c r="BQ21" s="677"/>
      <c r="BR21" s="677"/>
      <c r="BS21" s="646" t="s">
        <v>131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3498942</v>
      </c>
      <c r="S22" s="641"/>
      <c r="T22" s="641"/>
      <c r="U22" s="641"/>
      <c r="V22" s="641"/>
      <c r="W22" s="641"/>
      <c r="X22" s="641"/>
      <c r="Y22" s="642"/>
      <c r="Z22" s="677">
        <v>12.6</v>
      </c>
      <c r="AA22" s="677"/>
      <c r="AB22" s="677"/>
      <c r="AC22" s="677"/>
      <c r="AD22" s="678">
        <v>3189306</v>
      </c>
      <c r="AE22" s="678"/>
      <c r="AF22" s="678"/>
      <c r="AG22" s="678"/>
      <c r="AH22" s="678"/>
      <c r="AI22" s="678"/>
      <c r="AJ22" s="678"/>
      <c r="AK22" s="678"/>
      <c r="AL22" s="643">
        <v>21.5</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175</v>
      </c>
      <c r="BH22" s="641"/>
      <c r="BI22" s="641"/>
      <c r="BJ22" s="641"/>
      <c r="BK22" s="641"/>
      <c r="BL22" s="641"/>
      <c r="BM22" s="641"/>
      <c r="BN22" s="642"/>
      <c r="BO22" s="677" t="s">
        <v>234</v>
      </c>
      <c r="BP22" s="677"/>
      <c r="BQ22" s="677"/>
      <c r="BR22" s="677"/>
      <c r="BS22" s="646" t="s">
        <v>131</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3189306</v>
      </c>
      <c r="S23" s="641"/>
      <c r="T23" s="641"/>
      <c r="U23" s="641"/>
      <c r="V23" s="641"/>
      <c r="W23" s="641"/>
      <c r="X23" s="641"/>
      <c r="Y23" s="642"/>
      <c r="Z23" s="677">
        <v>11.5</v>
      </c>
      <c r="AA23" s="677"/>
      <c r="AB23" s="677"/>
      <c r="AC23" s="677"/>
      <c r="AD23" s="678">
        <v>3189306</v>
      </c>
      <c r="AE23" s="678"/>
      <c r="AF23" s="678"/>
      <c r="AG23" s="678"/>
      <c r="AH23" s="678"/>
      <c r="AI23" s="678"/>
      <c r="AJ23" s="678"/>
      <c r="AK23" s="678"/>
      <c r="AL23" s="643">
        <v>21.5</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1132634</v>
      </c>
      <c r="BH23" s="641"/>
      <c r="BI23" s="641"/>
      <c r="BJ23" s="641"/>
      <c r="BK23" s="641"/>
      <c r="BL23" s="641"/>
      <c r="BM23" s="641"/>
      <c r="BN23" s="642"/>
      <c r="BO23" s="677">
        <v>10.3</v>
      </c>
      <c r="BP23" s="677"/>
      <c r="BQ23" s="677"/>
      <c r="BR23" s="677"/>
      <c r="BS23" s="646" t="s">
        <v>131</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309605</v>
      </c>
      <c r="S24" s="641"/>
      <c r="T24" s="641"/>
      <c r="U24" s="641"/>
      <c r="V24" s="641"/>
      <c r="W24" s="641"/>
      <c r="X24" s="641"/>
      <c r="Y24" s="642"/>
      <c r="Z24" s="677">
        <v>1.1000000000000001</v>
      </c>
      <c r="AA24" s="677"/>
      <c r="AB24" s="677"/>
      <c r="AC24" s="677"/>
      <c r="AD24" s="678" t="s">
        <v>131</v>
      </c>
      <c r="AE24" s="678"/>
      <c r="AF24" s="678"/>
      <c r="AG24" s="678"/>
      <c r="AH24" s="678"/>
      <c r="AI24" s="678"/>
      <c r="AJ24" s="678"/>
      <c r="AK24" s="678"/>
      <c r="AL24" s="643" t="s">
        <v>175</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175</v>
      </c>
      <c r="BH24" s="641"/>
      <c r="BI24" s="641"/>
      <c r="BJ24" s="641"/>
      <c r="BK24" s="641"/>
      <c r="BL24" s="641"/>
      <c r="BM24" s="641"/>
      <c r="BN24" s="642"/>
      <c r="BO24" s="677" t="s">
        <v>131</v>
      </c>
      <c r="BP24" s="677"/>
      <c r="BQ24" s="677"/>
      <c r="BR24" s="677"/>
      <c r="BS24" s="646" t="s">
        <v>131</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12408072</v>
      </c>
      <c r="CS24" s="696"/>
      <c r="CT24" s="696"/>
      <c r="CU24" s="696"/>
      <c r="CV24" s="696"/>
      <c r="CW24" s="696"/>
      <c r="CX24" s="696"/>
      <c r="CY24" s="739"/>
      <c r="CZ24" s="740">
        <v>45.4</v>
      </c>
      <c r="DA24" s="711"/>
      <c r="DB24" s="711"/>
      <c r="DC24" s="743"/>
      <c r="DD24" s="738">
        <v>8238899</v>
      </c>
      <c r="DE24" s="696"/>
      <c r="DF24" s="696"/>
      <c r="DG24" s="696"/>
      <c r="DH24" s="696"/>
      <c r="DI24" s="696"/>
      <c r="DJ24" s="696"/>
      <c r="DK24" s="739"/>
      <c r="DL24" s="738">
        <v>8073438</v>
      </c>
      <c r="DM24" s="696"/>
      <c r="DN24" s="696"/>
      <c r="DO24" s="696"/>
      <c r="DP24" s="696"/>
      <c r="DQ24" s="696"/>
      <c r="DR24" s="696"/>
      <c r="DS24" s="696"/>
      <c r="DT24" s="696"/>
      <c r="DU24" s="696"/>
      <c r="DV24" s="739"/>
      <c r="DW24" s="740">
        <v>50.9</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31</v>
      </c>
      <c r="S25" s="641"/>
      <c r="T25" s="641"/>
      <c r="U25" s="641"/>
      <c r="V25" s="641"/>
      <c r="W25" s="641"/>
      <c r="X25" s="641"/>
      <c r="Y25" s="642"/>
      <c r="Z25" s="677">
        <v>0</v>
      </c>
      <c r="AA25" s="677"/>
      <c r="AB25" s="677"/>
      <c r="AC25" s="677"/>
      <c r="AD25" s="678" t="s">
        <v>131</v>
      </c>
      <c r="AE25" s="678"/>
      <c r="AF25" s="678"/>
      <c r="AG25" s="678"/>
      <c r="AH25" s="678"/>
      <c r="AI25" s="678"/>
      <c r="AJ25" s="678"/>
      <c r="AK25" s="678"/>
      <c r="AL25" s="643" t="s">
        <v>131</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131</v>
      </c>
      <c r="BH25" s="641"/>
      <c r="BI25" s="641"/>
      <c r="BJ25" s="641"/>
      <c r="BK25" s="641"/>
      <c r="BL25" s="641"/>
      <c r="BM25" s="641"/>
      <c r="BN25" s="642"/>
      <c r="BO25" s="677" t="s">
        <v>234</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4494798</v>
      </c>
      <c r="CS25" s="659"/>
      <c r="CT25" s="659"/>
      <c r="CU25" s="659"/>
      <c r="CV25" s="659"/>
      <c r="CW25" s="659"/>
      <c r="CX25" s="659"/>
      <c r="CY25" s="660"/>
      <c r="CZ25" s="643">
        <v>16.5</v>
      </c>
      <c r="DA25" s="661"/>
      <c r="DB25" s="661"/>
      <c r="DC25" s="662"/>
      <c r="DD25" s="646">
        <v>4202571</v>
      </c>
      <c r="DE25" s="659"/>
      <c r="DF25" s="659"/>
      <c r="DG25" s="659"/>
      <c r="DH25" s="659"/>
      <c r="DI25" s="659"/>
      <c r="DJ25" s="659"/>
      <c r="DK25" s="660"/>
      <c r="DL25" s="646">
        <v>4115216</v>
      </c>
      <c r="DM25" s="659"/>
      <c r="DN25" s="659"/>
      <c r="DO25" s="659"/>
      <c r="DP25" s="659"/>
      <c r="DQ25" s="659"/>
      <c r="DR25" s="659"/>
      <c r="DS25" s="659"/>
      <c r="DT25" s="659"/>
      <c r="DU25" s="659"/>
      <c r="DV25" s="660"/>
      <c r="DW25" s="643">
        <v>25.9</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16122425</v>
      </c>
      <c r="S26" s="641"/>
      <c r="T26" s="641"/>
      <c r="U26" s="641"/>
      <c r="V26" s="641"/>
      <c r="W26" s="641"/>
      <c r="X26" s="641"/>
      <c r="Y26" s="642"/>
      <c r="Z26" s="677">
        <v>58</v>
      </c>
      <c r="AA26" s="677"/>
      <c r="AB26" s="677"/>
      <c r="AC26" s="677"/>
      <c r="AD26" s="678">
        <v>14680155</v>
      </c>
      <c r="AE26" s="678"/>
      <c r="AF26" s="678"/>
      <c r="AG26" s="678"/>
      <c r="AH26" s="678"/>
      <c r="AI26" s="678"/>
      <c r="AJ26" s="678"/>
      <c r="AK26" s="678"/>
      <c r="AL26" s="643">
        <v>98.9</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131</v>
      </c>
      <c r="BH26" s="641"/>
      <c r="BI26" s="641"/>
      <c r="BJ26" s="641"/>
      <c r="BK26" s="641"/>
      <c r="BL26" s="641"/>
      <c r="BM26" s="641"/>
      <c r="BN26" s="642"/>
      <c r="BO26" s="677" t="s">
        <v>131</v>
      </c>
      <c r="BP26" s="677"/>
      <c r="BQ26" s="677"/>
      <c r="BR26" s="677"/>
      <c r="BS26" s="646" t="s">
        <v>131</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3135685</v>
      </c>
      <c r="CS26" s="641"/>
      <c r="CT26" s="641"/>
      <c r="CU26" s="641"/>
      <c r="CV26" s="641"/>
      <c r="CW26" s="641"/>
      <c r="CX26" s="641"/>
      <c r="CY26" s="642"/>
      <c r="CZ26" s="643">
        <v>11.5</v>
      </c>
      <c r="DA26" s="661"/>
      <c r="DB26" s="661"/>
      <c r="DC26" s="662"/>
      <c r="DD26" s="646">
        <v>2875585</v>
      </c>
      <c r="DE26" s="641"/>
      <c r="DF26" s="641"/>
      <c r="DG26" s="641"/>
      <c r="DH26" s="641"/>
      <c r="DI26" s="641"/>
      <c r="DJ26" s="641"/>
      <c r="DK26" s="642"/>
      <c r="DL26" s="646" t="s">
        <v>234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11184</v>
      </c>
      <c r="S27" s="641"/>
      <c r="T27" s="641"/>
      <c r="U27" s="641"/>
      <c r="V27" s="641"/>
      <c r="W27" s="641"/>
      <c r="X27" s="641"/>
      <c r="Y27" s="642"/>
      <c r="Z27" s="677">
        <v>0</v>
      </c>
      <c r="AA27" s="677"/>
      <c r="AB27" s="677"/>
      <c r="AC27" s="677"/>
      <c r="AD27" s="678">
        <v>11184</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10951393</v>
      </c>
      <c r="BH27" s="641"/>
      <c r="BI27" s="641"/>
      <c r="BJ27" s="641"/>
      <c r="BK27" s="641"/>
      <c r="BL27" s="641"/>
      <c r="BM27" s="641"/>
      <c r="BN27" s="642"/>
      <c r="BO27" s="677">
        <v>100</v>
      </c>
      <c r="BP27" s="677"/>
      <c r="BQ27" s="677"/>
      <c r="BR27" s="677"/>
      <c r="BS27" s="646" t="s">
        <v>234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5455083</v>
      </c>
      <c r="CS27" s="659"/>
      <c r="CT27" s="659"/>
      <c r="CU27" s="659"/>
      <c r="CV27" s="659"/>
      <c r="CW27" s="659"/>
      <c r="CX27" s="659"/>
      <c r="CY27" s="660"/>
      <c r="CZ27" s="643">
        <v>20</v>
      </c>
      <c r="DA27" s="661"/>
      <c r="DB27" s="661"/>
      <c r="DC27" s="662"/>
      <c r="DD27" s="646">
        <v>1631247</v>
      </c>
      <c r="DE27" s="659"/>
      <c r="DF27" s="659"/>
      <c r="DG27" s="659"/>
      <c r="DH27" s="659"/>
      <c r="DI27" s="659"/>
      <c r="DJ27" s="659"/>
      <c r="DK27" s="660"/>
      <c r="DL27" s="646">
        <v>1553141</v>
      </c>
      <c r="DM27" s="659"/>
      <c r="DN27" s="659"/>
      <c r="DO27" s="659"/>
      <c r="DP27" s="659"/>
      <c r="DQ27" s="659"/>
      <c r="DR27" s="659"/>
      <c r="DS27" s="659"/>
      <c r="DT27" s="659"/>
      <c r="DU27" s="659"/>
      <c r="DV27" s="660"/>
      <c r="DW27" s="643">
        <v>9.8000000000000007</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232441</v>
      </c>
      <c r="S28" s="641"/>
      <c r="T28" s="641"/>
      <c r="U28" s="641"/>
      <c r="V28" s="641"/>
      <c r="W28" s="641"/>
      <c r="X28" s="641"/>
      <c r="Y28" s="642"/>
      <c r="Z28" s="677">
        <v>0.8</v>
      </c>
      <c r="AA28" s="677"/>
      <c r="AB28" s="677"/>
      <c r="AC28" s="677"/>
      <c r="AD28" s="678" t="s">
        <v>234</v>
      </c>
      <c r="AE28" s="678"/>
      <c r="AF28" s="678"/>
      <c r="AG28" s="678"/>
      <c r="AH28" s="678"/>
      <c r="AI28" s="678"/>
      <c r="AJ28" s="678"/>
      <c r="AK28" s="678"/>
      <c r="AL28" s="643" t="s">
        <v>131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2458191</v>
      </c>
      <c r="CS28" s="641"/>
      <c r="CT28" s="641"/>
      <c r="CU28" s="641"/>
      <c r="CV28" s="641"/>
      <c r="CW28" s="641"/>
      <c r="CX28" s="641"/>
      <c r="CY28" s="642"/>
      <c r="CZ28" s="643">
        <v>9</v>
      </c>
      <c r="DA28" s="661"/>
      <c r="DB28" s="661"/>
      <c r="DC28" s="662"/>
      <c r="DD28" s="646">
        <v>2405081</v>
      </c>
      <c r="DE28" s="641"/>
      <c r="DF28" s="641"/>
      <c r="DG28" s="641"/>
      <c r="DH28" s="641"/>
      <c r="DI28" s="641"/>
      <c r="DJ28" s="641"/>
      <c r="DK28" s="642"/>
      <c r="DL28" s="646">
        <v>2405081</v>
      </c>
      <c r="DM28" s="641"/>
      <c r="DN28" s="641"/>
      <c r="DO28" s="641"/>
      <c r="DP28" s="641"/>
      <c r="DQ28" s="641"/>
      <c r="DR28" s="641"/>
      <c r="DS28" s="641"/>
      <c r="DT28" s="641"/>
      <c r="DU28" s="641"/>
      <c r="DV28" s="642"/>
      <c r="DW28" s="643">
        <v>15.2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493088</v>
      </c>
      <c r="S29" s="641"/>
      <c r="T29" s="641"/>
      <c r="U29" s="641"/>
      <c r="V29" s="641"/>
      <c r="W29" s="641"/>
      <c r="X29" s="641"/>
      <c r="Y29" s="642"/>
      <c r="Z29" s="677">
        <v>1.8</v>
      </c>
      <c r="AA29" s="677"/>
      <c r="AB29" s="677"/>
      <c r="AC29" s="677"/>
      <c r="AD29" s="678">
        <v>76327</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71</v>
      </c>
      <c r="CG29" s="674"/>
      <c r="CH29" s="674"/>
      <c r="CI29" s="674"/>
      <c r="CJ29" s="674"/>
      <c r="CK29" s="674"/>
      <c r="CL29" s="674"/>
      <c r="CM29" s="674"/>
      <c r="CN29" s="674"/>
      <c r="CO29" s="674"/>
      <c r="CP29" s="674"/>
      <c r="CQ29" s="675"/>
      <c r="CR29" s="640">
        <v>2458186</v>
      </c>
      <c r="CS29" s="659"/>
      <c r="CT29" s="659"/>
      <c r="CU29" s="659"/>
      <c r="CV29" s="659"/>
      <c r="CW29" s="659"/>
      <c r="CX29" s="659"/>
      <c r="CY29" s="660"/>
      <c r="CZ29" s="643">
        <v>9</v>
      </c>
      <c r="DA29" s="661"/>
      <c r="DB29" s="661"/>
      <c r="DC29" s="662"/>
      <c r="DD29" s="646">
        <v>2405076</v>
      </c>
      <c r="DE29" s="659"/>
      <c r="DF29" s="659"/>
      <c r="DG29" s="659"/>
      <c r="DH29" s="659"/>
      <c r="DI29" s="659"/>
      <c r="DJ29" s="659"/>
      <c r="DK29" s="660"/>
      <c r="DL29" s="646">
        <v>2405076</v>
      </c>
      <c r="DM29" s="659"/>
      <c r="DN29" s="659"/>
      <c r="DO29" s="659"/>
      <c r="DP29" s="659"/>
      <c r="DQ29" s="659"/>
      <c r="DR29" s="659"/>
      <c r="DS29" s="659"/>
      <c r="DT29" s="659"/>
      <c r="DU29" s="659"/>
      <c r="DV29" s="660"/>
      <c r="DW29" s="643">
        <v>15.2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292707</v>
      </c>
      <c r="S30" s="641"/>
      <c r="T30" s="641"/>
      <c r="U30" s="641"/>
      <c r="V30" s="641"/>
      <c r="W30" s="641"/>
      <c r="X30" s="641"/>
      <c r="Y30" s="642"/>
      <c r="Z30" s="677">
        <v>1.1000000000000001</v>
      </c>
      <c r="AA30" s="677"/>
      <c r="AB30" s="677"/>
      <c r="AC30" s="677"/>
      <c r="AD30" s="678" t="s">
        <v>175</v>
      </c>
      <c r="AE30" s="678"/>
      <c r="AF30" s="678"/>
      <c r="AG30" s="678"/>
      <c r="AH30" s="678"/>
      <c r="AI30" s="678"/>
      <c r="AJ30" s="678"/>
      <c r="AK30" s="678"/>
      <c r="AL30" s="643" t="s">
        <v>131</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2319589</v>
      </c>
      <c r="CS30" s="641"/>
      <c r="CT30" s="641"/>
      <c r="CU30" s="641"/>
      <c r="CV30" s="641"/>
      <c r="CW30" s="641"/>
      <c r="CX30" s="641"/>
      <c r="CY30" s="642"/>
      <c r="CZ30" s="643">
        <v>8.5</v>
      </c>
      <c r="DA30" s="661"/>
      <c r="DB30" s="661"/>
      <c r="DC30" s="662"/>
      <c r="DD30" s="646">
        <v>2266479</v>
      </c>
      <c r="DE30" s="641"/>
      <c r="DF30" s="641"/>
      <c r="DG30" s="641"/>
      <c r="DH30" s="641"/>
      <c r="DI30" s="641"/>
      <c r="DJ30" s="641"/>
      <c r="DK30" s="642"/>
      <c r="DL30" s="646">
        <v>2266479</v>
      </c>
      <c r="DM30" s="641"/>
      <c r="DN30" s="641"/>
      <c r="DO30" s="641"/>
      <c r="DP30" s="641"/>
      <c r="DQ30" s="641"/>
      <c r="DR30" s="641"/>
      <c r="DS30" s="641"/>
      <c r="DT30" s="641"/>
      <c r="DU30" s="641"/>
      <c r="DV30" s="642"/>
      <c r="DW30" s="643">
        <v>14.3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4102113</v>
      </c>
      <c r="S31" s="641"/>
      <c r="T31" s="641"/>
      <c r="U31" s="641"/>
      <c r="V31" s="641"/>
      <c r="W31" s="641"/>
      <c r="X31" s="641"/>
      <c r="Y31" s="642"/>
      <c r="Z31" s="677">
        <v>14.7</v>
      </c>
      <c r="AA31" s="677"/>
      <c r="AB31" s="677"/>
      <c r="AC31" s="677"/>
      <c r="AD31" s="678" t="s">
        <v>131</v>
      </c>
      <c r="AE31" s="678"/>
      <c r="AF31" s="678"/>
      <c r="AG31" s="678"/>
      <c r="AH31" s="678"/>
      <c r="AI31" s="678"/>
      <c r="AJ31" s="678"/>
      <c r="AK31" s="678"/>
      <c r="AL31" s="643" t="s">
        <v>131</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97.9</v>
      </c>
      <c r="BH31" s="710"/>
      <c r="BI31" s="710"/>
      <c r="BJ31" s="710"/>
      <c r="BK31" s="710"/>
      <c r="BL31" s="710"/>
      <c r="BM31" s="711">
        <v>92.1</v>
      </c>
      <c r="BN31" s="710"/>
      <c r="BO31" s="710"/>
      <c r="BP31" s="710"/>
      <c r="BQ31" s="712"/>
      <c r="BR31" s="709">
        <v>97.5</v>
      </c>
      <c r="BS31" s="710"/>
      <c r="BT31" s="710"/>
      <c r="BU31" s="710"/>
      <c r="BV31" s="710"/>
      <c r="BW31" s="710"/>
      <c r="BX31" s="711">
        <v>88.9</v>
      </c>
      <c r="BY31" s="710"/>
      <c r="BZ31" s="710"/>
      <c r="CA31" s="710"/>
      <c r="CB31" s="712"/>
      <c r="CD31" s="730"/>
      <c r="CE31" s="731"/>
      <c r="CF31" s="673" t="s">
        <v>312</v>
      </c>
      <c r="CG31" s="674"/>
      <c r="CH31" s="674"/>
      <c r="CI31" s="674"/>
      <c r="CJ31" s="674"/>
      <c r="CK31" s="674"/>
      <c r="CL31" s="674"/>
      <c r="CM31" s="674"/>
      <c r="CN31" s="674"/>
      <c r="CO31" s="674"/>
      <c r="CP31" s="674"/>
      <c r="CQ31" s="675"/>
      <c r="CR31" s="640">
        <v>138597</v>
      </c>
      <c r="CS31" s="659"/>
      <c r="CT31" s="659"/>
      <c r="CU31" s="659"/>
      <c r="CV31" s="659"/>
      <c r="CW31" s="659"/>
      <c r="CX31" s="659"/>
      <c r="CY31" s="660"/>
      <c r="CZ31" s="643">
        <v>0.5</v>
      </c>
      <c r="DA31" s="661"/>
      <c r="DB31" s="661"/>
      <c r="DC31" s="662"/>
      <c r="DD31" s="646">
        <v>138597</v>
      </c>
      <c r="DE31" s="659"/>
      <c r="DF31" s="659"/>
      <c r="DG31" s="659"/>
      <c r="DH31" s="659"/>
      <c r="DI31" s="659"/>
      <c r="DJ31" s="659"/>
      <c r="DK31" s="660"/>
      <c r="DL31" s="646">
        <v>138597</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175</v>
      </c>
      <c r="S32" s="641"/>
      <c r="T32" s="641"/>
      <c r="U32" s="641"/>
      <c r="V32" s="641"/>
      <c r="W32" s="641"/>
      <c r="X32" s="641"/>
      <c r="Y32" s="642"/>
      <c r="Z32" s="677" t="s">
        <v>175</v>
      </c>
      <c r="AA32" s="677"/>
      <c r="AB32" s="677"/>
      <c r="AC32" s="677"/>
      <c r="AD32" s="678" t="s">
        <v>234</v>
      </c>
      <c r="AE32" s="678"/>
      <c r="AF32" s="678"/>
      <c r="AG32" s="678"/>
      <c r="AH32" s="678"/>
      <c r="AI32" s="678"/>
      <c r="AJ32" s="678"/>
      <c r="AK32" s="678"/>
      <c r="AL32" s="643" t="s">
        <v>131</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98.2</v>
      </c>
      <c r="BH32" s="659"/>
      <c r="BI32" s="659"/>
      <c r="BJ32" s="659"/>
      <c r="BK32" s="659"/>
      <c r="BL32" s="659"/>
      <c r="BM32" s="644">
        <v>91.9</v>
      </c>
      <c r="BN32" s="705"/>
      <c r="BO32" s="705"/>
      <c r="BP32" s="705"/>
      <c r="BQ32" s="683"/>
      <c r="BR32" s="713">
        <v>97.8</v>
      </c>
      <c r="BS32" s="659"/>
      <c r="BT32" s="659"/>
      <c r="BU32" s="659"/>
      <c r="BV32" s="659"/>
      <c r="BW32" s="659"/>
      <c r="BX32" s="644">
        <v>90</v>
      </c>
      <c r="BY32" s="705"/>
      <c r="BZ32" s="705"/>
      <c r="CA32" s="705"/>
      <c r="CB32" s="683"/>
      <c r="CD32" s="732"/>
      <c r="CE32" s="733"/>
      <c r="CF32" s="673" t="s">
        <v>316</v>
      </c>
      <c r="CG32" s="674"/>
      <c r="CH32" s="674"/>
      <c r="CI32" s="674"/>
      <c r="CJ32" s="674"/>
      <c r="CK32" s="674"/>
      <c r="CL32" s="674"/>
      <c r="CM32" s="674"/>
      <c r="CN32" s="674"/>
      <c r="CO32" s="674"/>
      <c r="CP32" s="674"/>
      <c r="CQ32" s="675"/>
      <c r="CR32" s="640">
        <v>5</v>
      </c>
      <c r="CS32" s="641"/>
      <c r="CT32" s="641"/>
      <c r="CU32" s="641"/>
      <c r="CV32" s="641"/>
      <c r="CW32" s="641"/>
      <c r="CX32" s="641"/>
      <c r="CY32" s="642"/>
      <c r="CZ32" s="643">
        <v>0</v>
      </c>
      <c r="DA32" s="661"/>
      <c r="DB32" s="661"/>
      <c r="DC32" s="662"/>
      <c r="DD32" s="646">
        <v>5</v>
      </c>
      <c r="DE32" s="641"/>
      <c r="DF32" s="641"/>
      <c r="DG32" s="641"/>
      <c r="DH32" s="641"/>
      <c r="DI32" s="641"/>
      <c r="DJ32" s="641"/>
      <c r="DK32" s="642"/>
      <c r="DL32" s="646">
        <v>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1862303</v>
      </c>
      <c r="S33" s="641"/>
      <c r="T33" s="641"/>
      <c r="U33" s="641"/>
      <c r="V33" s="641"/>
      <c r="W33" s="641"/>
      <c r="X33" s="641"/>
      <c r="Y33" s="642"/>
      <c r="Z33" s="677">
        <v>6.7</v>
      </c>
      <c r="AA33" s="677"/>
      <c r="AB33" s="677"/>
      <c r="AC33" s="677"/>
      <c r="AD33" s="678" t="s">
        <v>175</v>
      </c>
      <c r="AE33" s="678"/>
      <c r="AF33" s="678"/>
      <c r="AG33" s="678"/>
      <c r="AH33" s="678"/>
      <c r="AI33" s="678"/>
      <c r="AJ33" s="678"/>
      <c r="AK33" s="678"/>
      <c r="AL33" s="643" t="s">
        <v>175</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97.5</v>
      </c>
      <c r="BH33" s="625"/>
      <c r="BI33" s="625"/>
      <c r="BJ33" s="625"/>
      <c r="BK33" s="625"/>
      <c r="BL33" s="625"/>
      <c r="BM33" s="668">
        <v>91.4</v>
      </c>
      <c r="BN33" s="625"/>
      <c r="BO33" s="625"/>
      <c r="BP33" s="625"/>
      <c r="BQ33" s="689"/>
      <c r="BR33" s="704">
        <v>97.2</v>
      </c>
      <c r="BS33" s="625"/>
      <c r="BT33" s="625"/>
      <c r="BU33" s="625"/>
      <c r="BV33" s="625"/>
      <c r="BW33" s="625"/>
      <c r="BX33" s="668">
        <v>87.3</v>
      </c>
      <c r="BY33" s="625"/>
      <c r="BZ33" s="625"/>
      <c r="CA33" s="625"/>
      <c r="CB33" s="689"/>
      <c r="CD33" s="673" t="s">
        <v>319</v>
      </c>
      <c r="CE33" s="674"/>
      <c r="CF33" s="674"/>
      <c r="CG33" s="674"/>
      <c r="CH33" s="674"/>
      <c r="CI33" s="674"/>
      <c r="CJ33" s="674"/>
      <c r="CK33" s="674"/>
      <c r="CL33" s="674"/>
      <c r="CM33" s="674"/>
      <c r="CN33" s="674"/>
      <c r="CO33" s="674"/>
      <c r="CP33" s="674"/>
      <c r="CQ33" s="675"/>
      <c r="CR33" s="640">
        <v>12574782</v>
      </c>
      <c r="CS33" s="659"/>
      <c r="CT33" s="659"/>
      <c r="CU33" s="659"/>
      <c r="CV33" s="659"/>
      <c r="CW33" s="659"/>
      <c r="CX33" s="659"/>
      <c r="CY33" s="660"/>
      <c r="CZ33" s="643">
        <v>46.1</v>
      </c>
      <c r="DA33" s="661"/>
      <c r="DB33" s="661"/>
      <c r="DC33" s="662"/>
      <c r="DD33" s="646">
        <v>9931658</v>
      </c>
      <c r="DE33" s="659"/>
      <c r="DF33" s="659"/>
      <c r="DG33" s="659"/>
      <c r="DH33" s="659"/>
      <c r="DI33" s="659"/>
      <c r="DJ33" s="659"/>
      <c r="DK33" s="660"/>
      <c r="DL33" s="646">
        <v>6019931</v>
      </c>
      <c r="DM33" s="659"/>
      <c r="DN33" s="659"/>
      <c r="DO33" s="659"/>
      <c r="DP33" s="659"/>
      <c r="DQ33" s="659"/>
      <c r="DR33" s="659"/>
      <c r="DS33" s="659"/>
      <c r="DT33" s="659"/>
      <c r="DU33" s="659"/>
      <c r="DV33" s="660"/>
      <c r="DW33" s="643">
        <v>37.9</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36248</v>
      </c>
      <c r="S34" s="641"/>
      <c r="T34" s="641"/>
      <c r="U34" s="641"/>
      <c r="V34" s="641"/>
      <c r="W34" s="641"/>
      <c r="X34" s="641"/>
      <c r="Y34" s="642"/>
      <c r="Z34" s="677">
        <v>0.1</v>
      </c>
      <c r="AA34" s="677"/>
      <c r="AB34" s="677"/>
      <c r="AC34" s="677"/>
      <c r="AD34" s="678">
        <v>34928</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4411230</v>
      </c>
      <c r="CS34" s="641"/>
      <c r="CT34" s="641"/>
      <c r="CU34" s="641"/>
      <c r="CV34" s="641"/>
      <c r="CW34" s="641"/>
      <c r="CX34" s="641"/>
      <c r="CY34" s="642"/>
      <c r="CZ34" s="643">
        <v>16.2</v>
      </c>
      <c r="DA34" s="661"/>
      <c r="DB34" s="661"/>
      <c r="DC34" s="662"/>
      <c r="DD34" s="646">
        <v>3527146</v>
      </c>
      <c r="DE34" s="641"/>
      <c r="DF34" s="641"/>
      <c r="DG34" s="641"/>
      <c r="DH34" s="641"/>
      <c r="DI34" s="641"/>
      <c r="DJ34" s="641"/>
      <c r="DK34" s="642"/>
      <c r="DL34" s="646">
        <v>1639994</v>
      </c>
      <c r="DM34" s="641"/>
      <c r="DN34" s="641"/>
      <c r="DO34" s="641"/>
      <c r="DP34" s="641"/>
      <c r="DQ34" s="641"/>
      <c r="DR34" s="641"/>
      <c r="DS34" s="641"/>
      <c r="DT34" s="641"/>
      <c r="DU34" s="641"/>
      <c r="DV34" s="642"/>
      <c r="DW34" s="643">
        <v>10.3</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378410</v>
      </c>
      <c r="S35" s="641"/>
      <c r="T35" s="641"/>
      <c r="U35" s="641"/>
      <c r="V35" s="641"/>
      <c r="W35" s="641"/>
      <c r="X35" s="641"/>
      <c r="Y35" s="642"/>
      <c r="Z35" s="677">
        <v>1.4</v>
      </c>
      <c r="AA35" s="677"/>
      <c r="AB35" s="677"/>
      <c r="AC35" s="677"/>
      <c r="AD35" s="678" t="s">
        <v>131</v>
      </c>
      <c r="AE35" s="678"/>
      <c r="AF35" s="678"/>
      <c r="AG35" s="678"/>
      <c r="AH35" s="678"/>
      <c r="AI35" s="678"/>
      <c r="AJ35" s="678"/>
      <c r="AK35" s="678"/>
      <c r="AL35" s="643" t="s">
        <v>175</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378596</v>
      </c>
      <c r="CS35" s="659"/>
      <c r="CT35" s="659"/>
      <c r="CU35" s="659"/>
      <c r="CV35" s="659"/>
      <c r="CW35" s="659"/>
      <c r="CX35" s="659"/>
      <c r="CY35" s="660"/>
      <c r="CZ35" s="643">
        <v>1.4</v>
      </c>
      <c r="DA35" s="661"/>
      <c r="DB35" s="661"/>
      <c r="DC35" s="662"/>
      <c r="DD35" s="646">
        <v>264265</v>
      </c>
      <c r="DE35" s="659"/>
      <c r="DF35" s="659"/>
      <c r="DG35" s="659"/>
      <c r="DH35" s="659"/>
      <c r="DI35" s="659"/>
      <c r="DJ35" s="659"/>
      <c r="DK35" s="660"/>
      <c r="DL35" s="646">
        <v>71649</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1002085</v>
      </c>
      <c r="S36" s="641"/>
      <c r="T36" s="641"/>
      <c r="U36" s="641"/>
      <c r="V36" s="641"/>
      <c r="W36" s="641"/>
      <c r="X36" s="641"/>
      <c r="Y36" s="642"/>
      <c r="Z36" s="677">
        <v>3.6</v>
      </c>
      <c r="AA36" s="677"/>
      <c r="AB36" s="677"/>
      <c r="AC36" s="677"/>
      <c r="AD36" s="678" t="s">
        <v>131</v>
      </c>
      <c r="AE36" s="678"/>
      <c r="AF36" s="678"/>
      <c r="AG36" s="678"/>
      <c r="AH36" s="678"/>
      <c r="AI36" s="678"/>
      <c r="AJ36" s="678"/>
      <c r="AK36" s="678"/>
      <c r="AL36" s="643" t="s">
        <v>131</v>
      </c>
      <c r="AM36" s="644"/>
      <c r="AN36" s="644"/>
      <c r="AO36" s="679"/>
      <c r="AP36" s="235"/>
      <c r="AQ36" s="692" t="s">
        <v>327</v>
      </c>
      <c r="AR36" s="693"/>
      <c r="AS36" s="693"/>
      <c r="AT36" s="693"/>
      <c r="AU36" s="693"/>
      <c r="AV36" s="693"/>
      <c r="AW36" s="693"/>
      <c r="AX36" s="693"/>
      <c r="AY36" s="694"/>
      <c r="AZ36" s="695">
        <v>4408418</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138023</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2693734</v>
      </c>
      <c r="CS36" s="641"/>
      <c r="CT36" s="641"/>
      <c r="CU36" s="641"/>
      <c r="CV36" s="641"/>
      <c r="CW36" s="641"/>
      <c r="CX36" s="641"/>
      <c r="CY36" s="642"/>
      <c r="CZ36" s="643">
        <v>9.9</v>
      </c>
      <c r="DA36" s="661"/>
      <c r="DB36" s="661"/>
      <c r="DC36" s="662"/>
      <c r="DD36" s="646">
        <v>2016539</v>
      </c>
      <c r="DE36" s="641"/>
      <c r="DF36" s="641"/>
      <c r="DG36" s="641"/>
      <c r="DH36" s="641"/>
      <c r="DI36" s="641"/>
      <c r="DJ36" s="641"/>
      <c r="DK36" s="642"/>
      <c r="DL36" s="646">
        <v>1335569</v>
      </c>
      <c r="DM36" s="641"/>
      <c r="DN36" s="641"/>
      <c r="DO36" s="641"/>
      <c r="DP36" s="641"/>
      <c r="DQ36" s="641"/>
      <c r="DR36" s="641"/>
      <c r="DS36" s="641"/>
      <c r="DT36" s="641"/>
      <c r="DU36" s="641"/>
      <c r="DV36" s="642"/>
      <c r="DW36" s="643">
        <v>8.4</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932796</v>
      </c>
      <c r="S37" s="641"/>
      <c r="T37" s="641"/>
      <c r="U37" s="641"/>
      <c r="V37" s="641"/>
      <c r="W37" s="641"/>
      <c r="X37" s="641"/>
      <c r="Y37" s="642"/>
      <c r="Z37" s="677">
        <v>3.4</v>
      </c>
      <c r="AA37" s="677"/>
      <c r="AB37" s="677"/>
      <c r="AC37" s="677"/>
      <c r="AD37" s="678" t="s">
        <v>131</v>
      </c>
      <c r="AE37" s="678"/>
      <c r="AF37" s="678"/>
      <c r="AG37" s="678"/>
      <c r="AH37" s="678"/>
      <c r="AI37" s="678"/>
      <c r="AJ37" s="678"/>
      <c r="AK37" s="678"/>
      <c r="AL37" s="643" t="s">
        <v>234</v>
      </c>
      <c r="AM37" s="644"/>
      <c r="AN37" s="644"/>
      <c r="AO37" s="679"/>
      <c r="AQ37" s="680" t="s">
        <v>331</v>
      </c>
      <c r="AR37" s="681"/>
      <c r="AS37" s="681"/>
      <c r="AT37" s="681"/>
      <c r="AU37" s="681"/>
      <c r="AV37" s="681"/>
      <c r="AW37" s="681"/>
      <c r="AX37" s="681"/>
      <c r="AY37" s="682"/>
      <c r="AZ37" s="640">
        <v>970000</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90722</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957256</v>
      </c>
      <c r="CS37" s="659"/>
      <c r="CT37" s="659"/>
      <c r="CU37" s="659"/>
      <c r="CV37" s="659"/>
      <c r="CW37" s="659"/>
      <c r="CX37" s="659"/>
      <c r="CY37" s="660"/>
      <c r="CZ37" s="643">
        <v>3.5</v>
      </c>
      <c r="DA37" s="661"/>
      <c r="DB37" s="661"/>
      <c r="DC37" s="662"/>
      <c r="DD37" s="646">
        <v>957109</v>
      </c>
      <c r="DE37" s="659"/>
      <c r="DF37" s="659"/>
      <c r="DG37" s="659"/>
      <c r="DH37" s="659"/>
      <c r="DI37" s="659"/>
      <c r="DJ37" s="659"/>
      <c r="DK37" s="660"/>
      <c r="DL37" s="646">
        <v>939339</v>
      </c>
      <c r="DM37" s="659"/>
      <c r="DN37" s="659"/>
      <c r="DO37" s="659"/>
      <c r="DP37" s="659"/>
      <c r="DQ37" s="659"/>
      <c r="DR37" s="659"/>
      <c r="DS37" s="659"/>
      <c r="DT37" s="659"/>
      <c r="DU37" s="659"/>
      <c r="DV37" s="660"/>
      <c r="DW37" s="643">
        <v>5.9</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427150</v>
      </c>
      <c r="S38" s="641"/>
      <c r="T38" s="641"/>
      <c r="U38" s="641"/>
      <c r="V38" s="641"/>
      <c r="W38" s="641"/>
      <c r="X38" s="641"/>
      <c r="Y38" s="642"/>
      <c r="Z38" s="677">
        <v>1.5</v>
      </c>
      <c r="AA38" s="677"/>
      <c r="AB38" s="677"/>
      <c r="AC38" s="677"/>
      <c r="AD38" s="678">
        <v>43352</v>
      </c>
      <c r="AE38" s="678"/>
      <c r="AF38" s="678"/>
      <c r="AG38" s="678"/>
      <c r="AH38" s="678"/>
      <c r="AI38" s="678"/>
      <c r="AJ38" s="678"/>
      <c r="AK38" s="678"/>
      <c r="AL38" s="643">
        <v>0.3</v>
      </c>
      <c r="AM38" s="644"/>
      <c r="AN38" s="644"/>
      <c r="AO38" s="679"/>
      <c r="AQ38" s="680" t="s">
        <v>335</v>
      </c>
      <c r="AR38" s="681"/>
      <c r="AS38" s="681"/>
      <c r="AT38" s="681"/>
      <c r="AU38" s="681"/>
      <c r="AV38" s="681"/>
      <c r="AW38" s="681"/>
      <c r="AX38" s="681"/>
      <c r="AY38" s="682"/>
      <c r="AZ38" s="640">
        <v>403000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13765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4000480</v>
      </c>
      <c r="CS38" s="641"/>
      <c r="CT38" s="641"/>
      <c r="CU38" s="641"/>
      <c r="CV38" s="641"/>
      <c r="CW38" s="641"/>
      <c r="CX38" s="641"/>
      <c r="CY38" s="642"/>
      <c r="CZ38" s="643">
        <v>14.7</v>
      </c>
      <c r="DA38" s="661"/>
      <c r="DB38" s="661"/>
      <c r="DC38" s="662"/>
      <c r="DD38" s="646">
        <v>3423493</v>
      </c>
      <c r="DE38" s="641"/>
      <c r="DF38" s="641"/>
      <c r="DG38" s="641"/>
      <c r="DH38" s="641"/>
      <c r="DI38" s="641"/>
      <c r="DJ38" s="641"/>
      <c r="DK38" s="642"/>
      <c r="DL38" s="646">
        <v>2972719</v>
      </c>
      <c r="DM38" s="641"/>
      <c r="DN38" s="641"/>
      <c r="DO38" s="641"/>
      <c r="DP38" s="641"/>
      <c r="DQ38" s="641"/>
      <c r="DR38" s="641"/>
      <c r="DS38" s="641"/>
      <c r="DT38" s="641"/>
      <c r="DU38" s="641"/>
      <c r="DV38" s="642"/>
      <c r="DW38" s="643">
        <v>18.7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1925050</v>
      </c>
      <c r="S39" s="641"/>
      <c r="T39" s="641"/>
      <c r="U39" s="641"/>
      <c r="V39" s="641"/>
      <c r="W39" s="641"/>
      <c r="X39" s="641"/>
      <c r="Y39" s="642"/>
      <c r="Z39" s="677">
        <v>6.9</v>
      </c>
      <c r="AA39" s="677"/>
      <c r="AB39" s="677"/>
      <c r="AC39" s="677"/>
      <c r="AD39" s="678" t="s">
        <v>131</v>
      </c>
      <c r="AE39" s="678"/>
      <c r="AF39" s="678"/>
      <c r="AG39" s="678"/>
      <c r="AH39" s="678"/>
      <c r="AI39" s="678"/>
      <c r="AJ39" s="678"/>
      <c r="AK39" s="678"/>
      <c r="AL39" s="643" t="s">
        <v>175</v>
      </c>
      <c r="AM39" s="644"/>
      <c r="AN39" s="644"/>
      <c r="AO39" s="679"/>
      <c r="AQ39" s="680" t="s">
        <v>339</v>
      </c>
      <c r="AR39" s="681"/>
      <c r="AS39" s="681"/>
      <c r="AT39" s="681"/>
      <c r="AU39" s="681"/>
      <c r="AV39" s="681"/>
      <c r="AW39" s="681"/>
      <c r="AX39" s="681"/>
      <c r="AY39" s="682"/>
      <c r="AZ39" s="640">
        <v>21838</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20756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896313</v>
      </c>
      <c r="CS39" s="659"/>
      <c r="CT39" s="659"/>
      <c r="CU39" s="659"/>
      <c r="CV39" s="659"/>
      <c r="CW39" s="659"/>
      <c r="CX39" s="659"/>
      <c r="CY39" s="660"/>
      <c r="CZ39" s="643">
        <v>3.3</v>
      </c>
      <c r="DA39" s="661"/>
      <c r="DB39" s="661"/>
      <c r="DC39" s="662"/>
      <c r="DD39" s="646">
        <v>510154</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131</v>
      </c>
      <c r="S40" s="641"/>
      <c r="T40" s="641"/>
      <c r="U40" s="641"/>
      <c r="V40" s="641"/>
      <c r="W40" s="641"/>
      <c r="X40" s="641"/>
      <c r="Y40" s="642"/>
      <c r="Z40" s="677" t="s">
        <v>234</v>
      </c>
      <c r="AA40" s="677"/>
      <c r="AB40" s="677"/>
      <c r="AC40" s="677"/>
      <c r="AD40" s="678" t="s">
        <v>131</v>
      </c>
      <c r="AE40" s="678"/>
      <c r="AF40" s="678"/>
      <c r="AG40" s="678"/>
      <c r="AH40" s="678"/>
      <c r="AI40" s="678"/>
      <c r="AJ40" s="678"/>
      <c r="AK40" s="678"/>
      <c r="AL40" s="643" t="s">
        <v>175</v>
      </c>
      <c r="AM40" s="644"/>
      <c r="AN40" s="644"/>
      <c r="AO40" s="679"/>
      <c r="AQ40" s="680" t="s">
        <v>343</v>
      </c>
      <c r="AR40" s="681"/>
      <c r="AS40" s="681"/>
      <c r="AT40" s="681"/>
      <c r="AU40" s="681"/>
      <c r="AV40" s="681"/>
      <c r="AW40" s="681"/>
      <c r="AX40" s="681"/>
      <c r="AY40" s="682"/>
      <c r="AZ40" s="640">
        <v>4938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91</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194429</v>
      </c>
      <c r="CS40" s="641"/>
      <c r="CT40" s="641"/>
      <c r="CU40" s="641"/>
      <c r="CV40" s="641"/>
      <c r="CW40" s="641"/>
      <c r="CX40" s="641"/>
      <c r="CY40" s="642"/>
      <c r="CZ40" s="643">
        <v>0.7</v>
      </c>
      <c r="DA40" s="661"/>
      <c r="DB40" s="661"/>
      <c r="DC40" s="662"/>
      <c r="DD40" s="646">
        <v>190061</v>
      </c>
      <c r="DE40" s="641"/>
      <c r="DF40" s="641"/>
      <c r="DG40" s="641"/>
      <c r="DH40" s="641"/>
      <c r="DI40" s="641"/>
      <c r="DJ40" s="641"/>
      <c r="DK40" s="642"/>
      <c r="DL40" s="646" t="s">
        <v>234</v>
      </c>
      <c r="DM40" s="641"/>
      <c r="DN40" s="641"/>
      <c r="DO40" s="641"/>
      <c r="DP40" s="641"/>
      <c r="DQ40" s="641"/>
      <c r="DR40" s="641"/>
      <c r="DS40" s="641"/>
      <c r="DT40" s="641"/>
      <c r="DU40" s="641"/>
      <c r="DV40" s="642"/>
      <c r="DW40" s="643" t="s">
        <v>131</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1024750</v>
      </c>
      <c r="S41" s="641"/>
      <c r="T41" s="641"/>
      <c r="U41" s="641"/>
      <c r="V41" s="641"/>
      <c r="W41" s="641"/>
      <c r="X41" s="641"/>
      <c r="Y41" s="642"/>
      <c r="Z41" s="677">
        <v>3.7</v>
      </c>
      <c r="AA41" s="677"/>
      <c r="AB41" s="677"/>
      <c r="AC41" s="677"/>
      <c r="AD41" s="678" t="s">
        <v>175</v>
      </c>
      <c r="AE41" s="678"/>
      <c r="AF41" s="678"/>
      <c r="AG41" s="678"/>
      <c r="AH41" s="678"/>
      <c r="AI41" s="678"/>
      <c r="AJ41" s="678"/>
      <c r="AK41" s="678"/>
      <c r="AL41" s="643" t="s">
        <v>175</v>
      </c>
      <c r="AM41" s="644"/>
      <c r="AN41" s="644"/>
      <c r="AO41" s="679"/>
      <c r="AQ41" s="680" t="s">
        <v>348</v>
      </c>
      <c r="AR41" s="681"/>
      <c r="AS41" s="681"/>
      <c r="AT41" s="681"/>
      <c r="AU41" s="681"/>
      <c r="AV41" s="681"/>
      <c r="AW41" s="681"/>
      <c r="AX41" s="681"/>
      <c r="AY41" s="682"/>
      <c r="AZ41" s="640">
        <v>668598</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234</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131</v>
      </c>
      <c r="CS41" s="659"/>
      <c r="CT41" s="659"/>
      <c r="CU41" s="659"/>
      <c r="CV41" s="659"/>
      <c r="CW41" s="659"/>
      <c r="CX41" s="659"/>
      <c r="CY41" s="660"/>
      <c r="CZ41" s="643" t="s">
        <v>131</v>
      </c>
      <c r="DA41" s="661"/>
      <c r="DB41" s="661"/>
      <c r="DC41" s="662"/>
      <c r="DD41" s="646" t="s">
        <v>175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27818000</v>
      </c>
      <c r="S42" s="663"/>
      <c r="T42" s="663"/>
      <c r="U42" s="663"/>
      <c r="V42" s="663"/>
      <c r="W42" s="663"/>
      <c r="X42" s="663"/>
      <c r="Y42" s="665"/>
      <c r="Z42" s="666">
        <v>100</v>
      </c>
      <c r="AA42" s="666"/>
      <c r="AB42" s="666"/>
      <c r="AC42" s="666"/>
      <c r="AD42" s="667">
        <v>14845946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2340044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288</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2317889</v>
      </c>
      <c r="CS42" s="641"/>
      <c r="CT42" s="641"/>
      <c r="CU42" s="641"/>
      <c r="CV42" s="641"/>
      <c r="CW42" s="641"/>
      <c r="CX42" s="641"/>
      <c r="CY42" s="642"/>
      <c r="CZ42" s="643">
        <v>8.5</v>
      </c>
      <c r="DA42" s="644"/>
      <c r="DB42" s="644"/>
      <c r="DC42" s="645"/>
      <c r="DD42" s="646">
        <v>672844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111562</v>
      </c>
      <c r="CS43" s="659"/>
      <c r="CT43" s="659"/>
      <c r="CU43" s="659"/>
      <c r="CV43" s="659"/>
      <c r="CW43" s="659"/>
      <c r="CX43" s="659"/>
      <c r="CY43" s="660"/>
      <c r="CZ43" s="643">
        <v>0.4</v>
      </c>
      <c r="DA43" s="661"/>
      <c r="DB43" s="661"/>
      <c r="DC43" s="662"/>
      <c r="DD43" s="646">
        <v>102979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2145888</v>
      </c>
      <c r="CS44" s="641"/>
      <c r="CT44" s="641"/>
      <c r="CU44" s="641"/>
      <c r="CV44" s="641"/>
      <c r="CW44" s="641"/>
      <c r="CX44" s="641"/>
      <c r="CY44" s="642"/>
      <c r="CZ44" s="643">
        <v>7.9</v>
      </c>
      <c r="DA44" s="644"/>
      <c r="DB44" s="644"/>
      <c r="DC44" s="645"/>
      <c r="DD44" s="646">
        <v>568066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846276</v>
      </c>
      <c r="CS45" s="659"/>
      <c r="CT45" s="659"/>
      <c r="CU45" s="659"/>
      <c r="CV45" s="659"/>
      <c r="CW45" s="659"/>
      <c r="CX45" s="659"/>
      <c r="CY45" s="660"/>
      <c r="CZ45" s="643">
        <v>3.1</v>
      </c>
      <c r="DA45" s="661"/>
      <c r="DB45" s="661"/>
      <c r="DC45" s="662"/>
      <c r="DD45" s="646">
        <v>60325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1177646</v>
      </c>
      <c r="CS46" s="641"/>
      <c r="CT46" s="641"/>
      <c r="CU46" s="641"/>
      <c r="CV46" s="641"/>
      <c r="CW46" s="641"/>
      <c r="CX46" s="641"/>
      <c r="CY46" s="642"/>
      <c r="CZ46" s="643">
        <v>4.3</v>
      </c>
      <c r="DA46" s="644"/>
      <c r="DB46" s="644"/>
      <c r="DC46" s="645"/>
      <c r="DD46" s="646">
        <v>472638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172001</v>
      </c>
      <c r="CS47" s="659"/>
      <c r="CT47" s="659"/>
      <c r="CU47" s="659"/>
      <c r="CV47" s="659"/>
      <c r="CW47" s="659"/>
      <c r="CX47" s="659"/>
      <c r="CY47" s="660"/>
      <c r="CZ47" s="643">
        <v>0.6</v>
      </c>
      <c r="DA47" s="661"/>
      <c r="DB47" s="661"/>
      <c r="DC47" s="662"/>
      <c r="DD47" s="646">
        <v>104778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27300743</v>
      </c>
      <c r="CS49" s="625"/>
      <c r="CT49" s="625"/>
      <c r="CU49" s="625"/>
      <c r="CV49" s="625"/>
      <c r="CW49" s="625"/>
      <c r="CX49" s="625"/>
      <c r="CY49" s="626"/>
      <c r="CZ49" s="627">
        <v>100</v>
      </c>
      <c r="DA49" s="628"/>
      <c r="DB49" s="628"/>
      <c r="DC49" s="629"/>
      <c r="DD49" s="630">
        <v>18843401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9By48S08CAk8JXjKVpnkiCvGWr+87CezludtjqSZ/N2LyCdxyNlRlpZQREVwrD0Pl5RpR9RWu5HCUwVh86hxA==" saltValue="1i9yzuAyiL/EQ2z3UCqn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27851</v>
      </c>
      <c r="R7" s="1160"/>
      <c r="S7" s="1160"/>
      <c r="T7" s="1160"/>
      <c r="U7" s="1160"/>
      <c r="V7" s="1160">
        <v>27334</v>
      </c>
      <c r="W7" s="1160"/>
      <c r="X7" s="1160"/>
      <c r="Y7" s="1160"/>
      <c r="Z7" s="1160"/>
      <c r="AA7" s="1160">
        <v>517</v>
      </c>
      <c r="AB7" s="1160"/>
      <c r="AC7" s="1160"/>
      <c r="AD7" s="1160"/>
      <c r="AE7" s="1161"/>
      <c r="AF7" s="1162">
        <v>346</v>
      </c>
      <c r="AG7" s="1163"/>
      <c r="AH7" s="1163"/>
      <c r="AI7" s="1163"/>
      <c r="AJ7" s="1164"/>
      <c r="AK7" s="1146">
        <v>1002</v>
      </c>
      <c r="AL7" s="1147"/>
      <c r="AM7" s="1147"/>
      <c r="AN7" s="1147"/>
      <c r="AO7" s="1147"/>
      <c r="AP7" s="1147">
        <v>25597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589</v>
      </c>
      <c r="BT7" s="1151"/>
      <c r="BU7" s="1151"/>
      <c r="BV7" s="1151"/>
      <c r="BW7" s="1151"/>
      <c r="BX7" s="1151"/>
      <c r="BY7" s="1151"/>
      <c r="BZ7" s="1151"/>
      <c r="CA7" s="1151"/>
      <c r="CB7" s="1151"/>
      <c r="CC7" s="1151"/>
      <c r="CD7" s="1151"/>
      <c r="CE7" s="1151"/>
      <c r="CF7" s="1151"/>
      <c r="CG7" s="1152"/>
      <c r="CH7" s="1143">
        <v>9</v>
      </c>
      <c r="CI7" s="1144"/>
      <c r="CJ7" s="1144"/>
      <c r="CK7" s="1144"/>
      <c r="CL7" s="1145"/>
      <c r="CM7" s="1143">
        <v>492</v>
      </c>
      <c r="CN7" s="1144"/>
      <c r="CO7" s="1144"/>
      <c r="CP7" s="1144"/>
      <c r="CQ7" s="1145"/>
      <c r="CR7" s="1143">
        <v>41</v>
      </c>
      <c r="CS7" s="1144"/>
      <c r="CT7" s="1144"/>
      <c r="CU7" s="1144"/>
      <c r="CV7" s="1145"/>
      <c r="CW7" s="1143" t="s">
        <v>592</v>
      </c>
      <c r="CX7" s="1144"/>
      <c r="CY7" s="1144"/>
      <c r="CZ7" s="1144"/>
      <c r="DA7" s="1145"/>
      <c r="DB7" s="1143">
        <v>69</v>
      </c>
      <c r="DC7" s="1144"/>
      <c r="DD7" s="1144"/>
      <c r="DE7" s="1144"/>
      <c r="DF7" s="1145"/>
      <c r="DG7" s="1143" t="s">
        <v>592</v>
      </c>
      <c r="DH7" s="1144"/>
      <c r="DI7" s="1144"/>
      <c r="DJ7" s="1144"/>
      <c r="DK7" s="1145"/>
      <c r="DL7" s="1143" t="s">
        <v>520</v>
      </c>
      <c r="DM7" s="1144"/>
      <c r="DN7" s="1144"/>
      <c r="DO7" s="1144"/>
      <c r="DP7" s="1145"/>
      <c r="DQ7" s="1143" t="s">
        <v>520</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26</v>
      </c>
      <c r="R8" s="1099"/>
      <c r="S8" s="1099"/>
      <c r="T8" s="1099"/>
      <c r="U8" s="1099"/>
      <c r="V8" s="1099">
        <v>26</v>
      </c>
      <c r="W8" s="1099"/>
      <c r="X8" s="1099"/>
      <c r="Y8" s="1099"/>
      <c r="Z8" s="1099"/>
      <c r="AA8" s="1099">
        <v>0</v>
      </c>
      <c r="AB8" s="1099"/>
      <c r="AC8" s="1099"/>
      <c r="AD8" s="1099"/>
      <c r="AE8" s="1100"/>
      <c r="AF8" s="1074">
        <v>0</v>
      </c>
      <c r="AG8" s="1075"/>
      <c r="AH8" s="1075"/>
      <c r="AI8" s="1075"/>
      <c r="AJ8" s="1076"/>
      <c r="AK8" s="1141">
        <v>26</v>
      </c>
      <c r="AL8" s="1142"/>
      <c r="AM8" s="1142"/>
      <c r="AN8" s="1142"/>
      <c r="AO8" s="1142"/>
      <c r="AP8" s="1142">
        <v>154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590</v>
      </c>
      <c r="BT8" s="1070"/>
      <c r="BU8" s="1070"/>
      <c r="BV8" s="1070"/>
      <c r="BW8" s="1070"/>
      <c r="BX8" s="1070"/>
      <c r="BY8" s="1070"/>
      <c r="BZ8" s="1070"/>
      <c r="CA8" s="1070"/>
      <c r="CB8" s="1070"/>
      <c r="CC8" s="1070"/>
      <c r="CD8" s="1070"/>
      <c r="CE8" s="1070"/>
      <c r="CF8" s="1070"/>
      <c r="CG8" s="1071"/>
      <c r="CH8" s="1044">
        <v>7</v>
      </c>
      <c r="CI8" s="1045"/>
      <c r="CJ8" s="1045"/>
      <c r="CK8" s="1045"/>
      <c r="CL8" s="1046"/>
      <c r="CM8" s="1044">
        <v>151</v>
      </c>
      <c r="CN8" s="1045"/>
      <c r="CO8" s="1045"/>
      <c r="CP8" s="1045"/>
      <c r="CQ8" s="1046"/>
      <c r="CR8" s="1044">
        <v>110</v>
      </c>
      <c r="CS8" s="1045"/>
      <c r="CT8" s="1045"/>
      <c r="CU8" s="1045"/>
      <c r="CV8" s="1046"/>
      <c r="CW8" s="1044" t="s">
        <v>592</v>
      </c>
      <c r="CX8" s="1045"/>
      <c r="CY8" s="1045"/>
      <c r="CZ8" s="1045"/>
      <c r="DA8" s="1046"/>
      <c r="DB8" s="1044" t="s">
        <v>592</v>
      </c>
      <c r="DC8" s="1045"/>
      <c r="DD8" s="1045"/>
      <c r="DE8" s="1045"/>
      <c r="DF8" s="1046"/>
      <c r="DG8" s="1044" t="s">
        <v>592</v>
      </c>
      <c r="DH8" s="1045"/>
      <c r="DI8" s="1045"/>
      <c r="DJ8" s="1045"/>
      <c r="DK8" s="1046"/>
      <c r="DL8" s="1044" t="s">
        <v>520</v>
      </c>
      <c r="DM8" s="1045"/>
      <c r="DN8" s="1045"/>
      <c r="DO8" s="1045"/>
      <c r="DP8" s="1046"/>
      <c r="DQ8" s="1044" t="s">
        <v>520</v>
      </c>
      <c r="DR8" s="1045"/>
      <c r="DS8" s="1045"/>
      <c r="DT8" s="1045"/>
      <c r="DU8" s="1046"/>
      <c r="DV8" s="1047"/>
      <c r="DW8" s="1048"/>
      <c r="DX8" s="1048"/>
      <c r="DY8" s="1048"/>
      <c r="DZ8" s="1049"/>
      <c r="EA8" s="255"/>
    </row>
    <row r="9" spans="1:131" s="256" customFormat="1" ht="26.25" customHeight="1" x14ac:dyDescent="0.15">
      <c r="A9" s="262">
        <v>3</v>
      </c>
      <c r="B9" s="1092" t="s">
        <v>389</v>
      </c>
      <c r="C9" s="1093"/>
      <c r="D9" s="1093"/>
      <c r="E9" s="1093"/>
      <c r="F9" s="1093"/>
      <c r="G9" s="1093"/>
      <c r="H9" s="1093"/>
      <c r="I9" s="1093"/>
      <c r="J9" s="1093"/>
      <c r="K9" s="1093"/>
      <c r="L9" s="1093"/>
      <c r="M9" s="1093"/>
      <c r="N9" s="1093"/>
      <c r="O9" s="1093"/>
      <c r="P9" s="1094"/>
      <c r="Q9" s="1098">
        <v>36</v>
      </c>
      <c r="R9" s="1099"/>
      <c r="S9" s="1099"/>
      <c r="T9" s="1099"/>
      <c r="U9" s="1099"/>
      <c r="V9" s="1099">
        <v>36</v>
      </c>
      <c r="W9" s="1099"/>
      <c r="X9" s="1099"/>
      <c r="Y9" s="1099"/>
      <c r="Z9" s="1099"/>
      <c r="AA9" s="1099">
        <v>0</v>
      </c>
      <c r="AB9" s="1099"/>
      <c r="AC9" s="1099"/>
      <c r="AD9" s="1099"/>
      <c r="AE9" s="1100"/>
      <c r="AF9" s="1074">
        <v>0</v>
      </c>
      <c r="AG9" s="1075"/>
      <c r="AH9" s="1075"/>
      <c r="AI9" s="1075"/>
      <c r="AJ9" s="1076"/>
      <c r="AK9" s="1141">
        <v>6</v>
      </c>
      <c r="AL9" s="1142"/>
      <c r="AM9" s="1142"/>
      <c r="AN9" s="1142"/>
      <c r="AO9" s="1142"/>
      <c r="AP9" s="1142">
        <v>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27913</v>
      </c>
      <c r="R23" s="1124"/>
      <c r="S23" s="1124"/>
      <c r="T23" s="1124"/>
      <c r="U23" s="1124"/>
      <c r="V23" s="1124">
        <v>27396</v>
      </c>
      <c r="W23" s="1124"/>
      <c r="X23" s="1124"/>
      <c r="Y23" s="1124"/>
      <c r="Z23" s="1124"/>
      <c r="AA23" s="1124">
        <v>517</v>
      </c>
      <c r="AB23" s="1124"/>
      <c r="AC23" s="1124"/>
      <c r="AD23" s="1124"/>
      <c r="AE23" s="1125"/>
      <c r="AF23" s="1126">
        <v>346</v>
      </c>
      <c r="AG23" s="1124"/>
      <c r="AH23" s="1124"/>
      <c r="AI23" s="1124"/>
      <c r="AJ23" s="1127"/>
      <c r="AK23" s="1128"/>
      <c r="AL23" s="1129"/>
      <c r="AM23" s="1129"/>
      <c r="AN23" s="1129"/>
      <c r="AO23" s="1129"/>
      <c r="AP23" s="1124">
        <v>25751</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20862</v>
      </c>
      <c r="R28" s="1109"/>
      <c r="S28" s="1109"/>
      <c r="T28" s="1109"/>
      <c r="U28" s="1109"/>
      <c r="V28" s="1109">
        <v>20513</v>
      </c>
      <c r="W28" s="1109"/>
      <c r="X28" s="1109"/>
      <c r="Y28" s="1109"/>
      <c r="Z28" s="1109"/>
      <c r="AA28" s="1109">
        <v>349</v>
      </c>
      <c r="AB28" s="1109"/>
      <c r="AC28" s="1109"/>
      <c r="AD28" s="1109"/>
      <c r="AE28" s="1110"/>
      <c r="AF28" s="1111">
        <v>349</v>
      </c>
      <c r="AG28" s="1109"/>
      <c r="AH28" s="1109"/>
      <c r="AI28" s="1109"/>
      <c r="AJ28" s="1112"/>
      <c r="AK28" s="1113" t="s">
        <v>591</v>
      </c>
      <c r="AL28" s="1101"/>
      <c r="AM28" s="1101"/>
      <c r="AN28" s="1101"/>
      <c r="AO28" s="1101"/>
      <c r="AP28" s="1101" t="s">
        <v>520</v>
      </c>
      <c r="AQ28" s="1101"/>
      <c r="AR28" s="1101"/>
      <c r="AS28" s="1101"/>
      <c r="AT28" s="1101"/>
      <c r="AU28" s="1101" t="s">
        <v>520</v>
      </c>
      <c r="AV28" s="1101"/>
      <c r="AW28" s="1101"/>
      <c r="AX28" s="1101"/>
      <c r="AY28" s="1101"/>
      <c r="AZ28" s="1102" t="s">
        <v>520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9047</v>
      </c>
      <c r="R29" s="1099"/>
      <c r="S29" s="1099"/>
      <c r="T29" s="1099"/>
      <c r="U29" s="1099"/>
      <c r="V29" s="1099">
        <v>8909</v>
      </c>
      <c r="W29" s="1099"/>
      <c r="X29" s="1099"/>
      <c r="Y29" s="1099"/>
      <c r="Z29" s="1099"/>
      <c r="AA29" s="1099">
        <v>138</v>
      </c>
      <c r="AB29" s="1099"/>
      <c r="AC29" s="1099"/>
      <c r="AD29" s="1099"/>
      <c r="AE29" s="1100"/>
      <c r="AF29" s="1074">
        <v>138</v>
      </c>
      <c r="AG29" s="1075"/>
      <c r="AH29" s="1075"/>
      <c r="AI29" s="1075"/>
      <c r="AJ29" s="1076"/>
      <c r="AK29" s="1035">
        <v>669</v>
      </c>
      <c r="AL29" s="1026"/>
      <c r="AM29" s="1026"/>
      <c r="AN29" s="1026"/>
      <c r="AO29" s="1026"/>
      <c r="AP29" s="1026" t="s">
        <v>520</v>
      </c>
      <c r="AQ29" s="1026"/>
      <c r="AR29" s="1026"/>
      <c r="AS29" s="1026"/>
      <c r="AT29" s="1026"/>
      <c r="AU29" s="1026" t="s">
        <v>520</v>
      </c>
      <c r="AV29" s="1026"/>
      <c r="AW29" s="1026"/>
      <c r="AX29" s="1026"/>
      <c r="AY29" s="1026"/>
      <c r="AZ29" s="1097" t="s">
        <v>520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8256</v>
      </c>
      <c r="R30" s="1099"/>
      <c r="S30" s="1099"/>
      <c r="T30" s="1099"/>
      <c r="U30" s="1099"/>
      <c r="V30" s="1099">
        <v>8211</v>
      </c>
      <c r="W30" s="1099"/>
      <c r="X30" s="1099"/>
      <c r="Y30" s="1099"/>
      <c r="Z30" s="1099"/>
      <c r="AA30" s="1099">
        <v>45</v>
      </c>
      <c r="AB30" s="1099"/>
      <c r="AC30" s="1099"/>
      <c r="AD30" s="1099"/>
      <c r="AE30" s="1100"/>
      <c r="AF30" s="1074">
        <v>45</v>
      </c>
      <c r="AG30" s="1075"/>
      <c r="AH30" s="1075"/>
      <c r="AI30" s="1075"/>
      <c r="AJ30" s="1076"/>
      <c r="AK30" s="1035">
        <v>1208</v>
      </c>
      <c r="AL30" s="1026"/>
      <c r="AM30" s="1026"/>
      <c r="AN30" s="1026"/>
      <c r="AO30" s="1026"/>
      <c r="AP30" s="1026" t="s">
        <v>520</v>
      </c>
      <c r="AQ30" s="1026"/>
      <c r="AR30" s="1026"/>
      <c r="AS30" s="1026"/>
      <c r="AT30" s="1026"/>
      <c r="AU30" s="1026" t="s">
        <v>520</v>
      </c>
      <c r="AV30" s="1026"/>
      <c r="AW30" s="1026"/>
      <c r="AX30" s="1026"/>
      <c r="AY30" s="1026"/>
      <c r="AZ30" s="1097" t="s">
        <v>520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2097</v>
      </c>
      <c r="R31" s="1099"/>
      <c r="S31" s="1099"/>
      <c r="T31" s="1099"/>
      <c r="U31" s="1099"/>
      <c r="V31" s="1099">
        <v>2075</v>
      </c>
      <c r="W31" s="1099"/>
      <c r="X31" s="1099"/>
      <c r="Y31" s="1099"/>
      <c r="Z31" s="1099"/>
      <c r="AA31" s="1099">
        <v>22</v>
      </c>
      <c r="AB31" s="1099"/>
      <c r="AC31" s="1099"/>
      <c r="AD31" s="1099"/>
      <c r="AE31" s="1100"/>
      <c r="AF31" s="1074">
        <v>22</v>
      </c>
      <c r="AG31" s="1075"/>
      <c r="AH31" s="1075"/>
      <c r="AI31" s="1075"/>
      <c r="AJ31" s="1076"/>
      <c r="AK31" s="1035">
        <v>1135</v>
      </c>
      <c r="AL31" s="1026"/>
      <c r="AM31" s="1026"/>
      <c r="AN31" s="1026"/>
      <c r="AO31" s="1026"/>
      <c r="AP31" s="1026" t="s">
        <v>520</v>
      </c>
      <c r="AQ31" s="1026"/>
      <c r="AR31" s="1026"/>
      <c r="AS31" s="1026"/>
      <c r="AT31" s="1026"/>
      <c r="AU31" s="1026" t="s">
        <v>520</v>
      </c>
      <c r="AV31" s="1026"/>
      <c r="AW31" s="1026"/>
      <c r="AX31" s="1026"/>
      <c r="AY31" s="1026"/>
      <c r="AZ31" s="1097" t="s">
        <v>520</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455</v>
      </c>
      <c r="R32" s="1099"/>
      <c r="S32" s="1099"/>
      <c r="T32" s="1099"/>
      <c r="U32" s="1099"/>
      <c r="V32" s="1099">
        <v>563</v>
      </c>
      <c r="W32" s="1099"/>
      <c r="X32" s="1099"/>
      <c r="Y32" s="1099"/>
      <c r="Z32" s="1099"/>
      <c r="AA32" s="1099">
        <v>108</v>
      </c>
      <c r="AB32" s="1099"/>
      <c r="AC32" s="1099"/>
      <c r="AD32" s="1099"/>
      <c r="AE32" s="1100"/>
      <c r="AF32" s="1074">
        <v>1358</v>
      </c>
      <c r="AG32" s="1075"/>
      <c r="AH32" s="1075"/>
      <c r="AI32" s="1075"/>
      <c r="AJ32" s="1076"/>
      <c r="AK32" s="1035">
        <v>403</v>
      </c>
      <c r="AL32" s="1026"/>
      <c r="AM32" s="1026"/>
      <c r="AN32" s="1026"/>
      <c r="AO32" s="1026"/>
      <c r="AP32" s="1026">
        <v>3535</v>
      </c>
      <c r="AQ32" s="1026"/>
      <c r="AR32" s="1026"/>
      <c r="AS32" s="1026"/>
      <c r="AT32" s="1026"/>
      <c r="AU32" s="1026">
        <v>1803</v>
      </c>
      <c r="AV32" s="1026"/>
      <c r="AW32" s="1026"/>
      <c r="AX32" s="1026"/>
      <c r="AY32" s="1026"/>
      <c r="AZ32" s="1097" t="s">
        <v>520</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1575</v>
      </c>
      <c r="R33" s="1099"/>
      <c r="S33" s="1099"/>
      <c r="T33" s="1099"/>
      <c r="U33" s="1099"/>
      <c r="V33" s="1099">
        <v>1518</v>
      </c>
      <c r="W33" s="1099"/>
      <c r="X33" s="1099"/>
      <c r="Y33" s="1099"/>
      <c r="Z33" s="1099"/>
      <c r="AA33" s="1099">
        <v>57</v>
      </c>
      <c r="AB33" s="1099"/>
      <c r="AC33" s="1099"/>
      <c r="AD33" s="1099"/>
      <c r="AE33" s="1100"/>
      <c r="AF33" s="1074">
        <v>1858</v>
      </c>
      <c r="AG33" s="1075"/>
      <c r="AH33" s="1075"/>
      <c r="AI33" s="1075"/>
      <c r="AJ33" s="1076"/>
      <c r="AK33" s="1035">
        <v>5</v>
      </c>
      <c r="AL33" s="1026"/>
      <c r="AM33" s="1026"/>
      <c r="AN33" s="1026"/>
      <c r="AO33" s="1026"/>
      <c r="AP33" s="1026">
        <v>5284</v>
      </c>
      <c r="AQ33" s="1026"/>
      <c r="AR33" s="1026"/>
      <c r="AS33" s="1026"/>
      <c r="AT33" s="1026"/>
      <c r="AU33" s="1026" t="s">
        <v>591</v>
      </c>
      <c r="AV33" s="1026"/>
      <c r="AW33" s="1026"/>
      <c r="AX33" s="1026"/>
      <c r="AY33" s="1026"/>
      <c r="AZ33" s="1097" t="s">
        <v>520</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412</v>
      </c>
      <c r="C34" s="1093"/>
      <c r="D34" s="1093"/>
      <c r="E34" s="1093"/>
      <c r="F34" s="1093"/>
      <c r="G34" s="1093"/>
      <c r="H34" s="1093"/>
      <c r="I34" s="1093"/>
      <c r="J34" s="1093"/>
      <c r="K34" s="1093"/>
      <c r="L34" s="1093"/>
      <c r="M34" s="1093"/>
      <c r="N34" s="1093"/>
      <c r="O34" s="1093"/>
      <c r="P34" s="1094"/>
      <c r="Q34" s="1098">
        <v>2080</v>
      </c>
      <c r="R34" s="1099"/>
      <c r="S34" s="1099"/>
      <c r="T34" s="1099"/>
      <c r="U34" s="1099"/>
      <c r="V34" s="1099">
        <v>2037</v>
      </c>
      <c r="W34" s="1099"/>
      <c r="X34" s="1099"/>
      <c r="Y34" s="1099"/>
      <c r="Z34" s="1099"/>
      <c r="AA34" s="1099">
        <v>43</v>
      </c>
      <c r="AB34" s="1099"/>
      <c r="AC34" s="1099"/>
      <c r="AD34" s="1099"/>
      <c r="AE34" s="1100"/>
      <c r="AF34" s="1074">
        <v>43</v>
      </c>
      <c r="AG34" s="1075"/>
      <c r="AH34" s="1075"/>
      <c r="AI34" s="1075"/>
      <c r="AJ34" s="1076"/>
      <c r="AK34" s="1035">
        <v>970</v>
      </c>
      <c r="AL34" s="1026"/>
      <c r="AM34" s="1026"/>
      <c r="AN34" s="1026"/>
      <c r="AO34" s="1026"/>
      <c r="AP34" s="1026">
        <v>12371</v>
      </c>
      <c r="AQ34" s="1026"/>
      <c r="AR34" s="1026"/>
      <c r="AS34" s="1026"/>
      <c r="AT34" s="1026"/>
      <c r="AU34" s="1026">
        <v>8622</v>
      </c>
      <c r="AV34" s="1026"/>
      <c r="AW34" s="1026"/>
      <c r="AX34" s="1026"/>
      <c r="AY34" s="1026"/>
      <c r="AZ34" s="1097" t="s">
        <v>520</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3813</v>
      </c>
      <c r="AG63" s="1014"/>
      <c r="AH63" s="1014"/>
      <c r="AI63" s="1014"/>
      <c r="AJ63" s="1085"/>
      <c r="AK63" s="1086"/>
      <c r="AL63" s="1018"/>
      <c r="AM63" s="1018"/>
      <c r="AN63" s="1018"/>
      <c r="AO63" s="1018"/>
      <c r="AP63" s="1014">
        <v>21190</v>
      </c>
      <c r="AQ63" s="1014"/>
      <c r="AR63" s="1014"/>
      <c r="AS63" s="1014"/>
      <c r="AT63" s="1014"/>
      <c r="AU63" s="1014">
        <v>10425</v>
      </c>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398</v>
      </c>
      <c r="AB66" s="1057"/>
      <c r="AC66" s="1057"/>
      <c r="AD66" s="1057"/>
      <c r="AE66" s="1058"/>
      <c r="AF66" s="1062" t="s">
        <v>399</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1154</v>
      </c>
      <c r="R68" s="1037"/>
      <c r="S68" s="1037"/>
      <c r="T68" s="1037"/>
      <c r="U68" s="1037"/>
      <c r="V68" s="1037">
        <v>1146</v>
      </c>
      <c r="W68" s="1037"/>
      <c r="X68" s="1037"/>
      <c r="Y68" s="1037"/>
      <c r="Z68" s="1037"/>
      <c r="AA68" s="1037">
        <v>8</v>
      </c>
      <c r="AB68" s="1037"/>
      <c r="AC68" s="1037"/>
      <c r="AD68" s="1037"/>
      <c r="AE68" s="1037"/>
      <c r="AF68" s="1037">
        <v>8</v>
      </c>
      <c r="AG68" s="1037"/>
      <c r="AH68" s="1037"/>
      <c r="AI68" s="1037"/>
      <c r="AJ68" s="1037"/>
      <c r="AK68" s="1037" t="s">
        <v>591</v>
      </c>
      <c r="AL68" s="1037"/>
      <c r="AM68" s="1037"/>
      <c r="AN68" s="1037"/>
      <c r="AO68" s="1037"/>
      <c r="AP68" s="1037" t="s">
        <v>520</v>
      </c>
      <c r="AQ68" s="1037"/>
      <c r="AR68" s="1037"/>
      <c r="AS68" s="1037"/>
      <c r="AT68" s="1037"/>
      <c r="AU68" s="1037" t="s">
        <v>520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438691</v>
      </c>
      <c r="R69" s="1026"/>
      <c r="S69" s="1026"/>
      <c r="T69" s="1026"/>
      <c r="U69" s="1026"/>
      <c r="V69" s="1026">
        <v>428211</v>
      </c>
      <c r="W69" s="1026"/>
      <c r="X69" s="1026"/>
      <c r="Y69" s="1026"/>
      <c r="Z69" s="1026"/>
      <c r="AA69" s="1026">
        <v>10481</v>
      </c>
      <c r="AB69" s="1026"/>
      <c r="AC69" s="1026"/>
      <c r="AD69" s="1026"/>
      <c r="AE69" s="1026"/>
      <c r="AF69" s="1026">
        <v>10481</v>
      </c>
      <c r="AG69" s="1026"/>
      <c r="AH69" s="1026"/>
      <c r="AI69" s="1026"/>
      <c r="AJ69" s="1026"/>
      <c r="AK69" s="1026">
        <v>1023</v>
      </c>
      <c r="AL69" s="1026"/>
      <c r="AM69" s="1026"/>
      <c r="AN69" s="1026"/>
      <c r="AO69" s="1026"/>
      <c r="AP69" s="1026" t="s">
        <v>520</v>
      </c>
      <c r="AQ69" s="1026"/>
      <c r="AR69" s="1026"/>
      <c r="AS69" s="1026"/>
      <c r="AT69" s="1026"/>
      <c r="AU69" s="1026" t="s">
        <v>520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316</v>
      </c>
      <c r="R70" s="1026"/>
      <c r="S70" s="1026"/>
      <c r="T70" s="1026"/>
      <c r="U70" s="1026"/>
      <c r="V70" s="1026">
        <v>304</v>
      </c>
      <c r="W70" s="1026"/>
      <c r="X70" s="1026"/>
      <c r="Y70" s="1026"/>
      <c r="Z70" s="1026"/>
      <c r="AA70" s="1026">
        <v>12</v>
      </c>
      <c r="AB70" s="1026"/>
      <c r="AC70" s="1026"/>
      <c r="AD70" s="1026"/>
      <c r="AE70" s="1026"/>
      <c r="AF70" s="1026">
        <v>12</v>
      </c>
      <c r="AG70" s="1026"/>
      <c r="AH70" s="1026"/>
      <c r="AI70" s="1026"/>
      <c r="AJ70" s="1026"/>
      <c r="AK70" s="1026">
        <v>6</v>
      </c>
      <c r="AL70" s="1026"/>
      <c r="AM70" s="1026"/>
      <c r="AN70" s="1026"/>
      <c r="AO70" s="1026"/>
      <c r="AP70" s="1026" t="s">
        <v>520</v>
      </c>
      <c r="AQ70" s="1026"/>
      <c r="AR70" s="1026"/>
      <c r="AS70" s="1026"/>
      <c r="AT70" s="1026"/>
      <c r="AU70" s="1026" t="s">
        <v>520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6314</v>
      </c>
      <c r="R71" s="1026"/>
      <c r="S71" s="1026"/>
      <c r="T71" s="1026"/>
      <c r="U71" s="1026"/>
      <c r="V71" s="1026">
        <v>6246</v>
      </c>
      <c r="W71" s="1026"/>
      <c r="X71" s="1026"/>
      <c r="Y71" s="1026"/>
      <c r="Z71" s="1026"/>
      <c r="AA71" s="1026">
        <v>68</v>
      </c>
      <c r="AB71" s="1026"/>
      <c r="AC71" s="1026"/>
      <c r="AD71" s="1026"/>
      <c r="AE71" s="1026"/>
      <c r="AF71" s="1026">
        <v>68</v>
      </c>
      <c r="AG71" s="1026"/>
      <c r="AH71" s="1026"/>
      <c r="AI71" s="1026"/>
      <c r="AJ71" s="1026"/>
      <c r="AK71" s="1026">
        <v>49</v>
      </c>
      <c r="AL71" s="1026"/>
      <c r="AM71" s="1026"/>
      <c r="AN71" s="1026"/>
      <c r="AO71" s="1026"/>
      <c r="AP71" s="1026">
        <v>1759</v>
      </c>
      <c r="AQ71" s="1026"/>
      <c r="AR71" s="1026"/>
      <c r="AS71" s="1026"/>
      <c r="AT71" s="1026"/>
      <c r="AU71" s="1026">
        <v>114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10569</v>
      </c>
      <c r="AG88" s="1014"/>
      <c r="AH88" s="1014"/>
      <c r="AI88" s="1014"/>
      <c r="AJ88" s="1014"/>
      <c r="AK88" s="1018"/>
      <c r="AL88" s="1018"/>
      <c r="AM88" s="1018"/>
      <c r="AN88" s="1018"/>
      <c r="AO88" s="1018"/>
      <c r="AP88" s="1014">
        <v>1759</v>
      </c>
      <c r="AQ88" s="1014"/>
      <c r="AR88" s="1014"/>
      <c r="AS88" s="1014"/>
      <c r="AT88" s="1014"/>
      <c r="AU88" s="1014">
        <v>114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151</v>
      </c>
      <c r="CS102" s="1006"/>
      <c r="CT102" s="1006"/>
      <c r="CU102" s="1006"/>
      <c r="CV102" s="1007"/>
      <c r="CW102" s="1005" t="s">
        <v>592</v>
      </c>
      <c r="CX102" s="1006"/>
      <c r="CY102" s="1006"/>
      <c r="CZ102" s="1006"/>
      <c r="DA102" s="1007"/>
      <c r="DB102" s="1005">
        <v>91</v>
      </c>
      <c r="DC102" s="1006"/>
      <c r="DD102" s="1006"/>
      <c r="DE102" s="1006"/>
      <c r="DF102" s="1007"/>
      <c r="DG102" s="1005" t="s">
        <v>520</v>
      </c>
      <c r="DH102" s="1006"/>
      <c r="DI102" s="1006"/>
      <c r="DJ102" s="1006"/>
      <c r="DK102" s="1007"/>
      <c r="DL102" s="1005" t="s">
        <v>520</v>
      </c>
      <c r="DM102" s="1006"/>
      <c r="DN102" s="1006"/>
      <c r="DO102" s="1006"/>
      <c r="DP102" s="1007"/>
      <c r="DQ102" s="1005" t="s">
        <v>520</v>
      </c>
      <c r="DR102" s="1006"/>
      <c r="DS102" s="1006"/>
      <c r="DT102" s="1006"/>
      <c r="DU102" s="1007"/>
      <c r="DV102" s="988" t="s">
        <v>520</v>
      </c>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307</v>
      </c>
      <c r="AG109" s="949"/>
      <c r="AH109" s="949"/>
      <c r="AI109" s="949"/>
      <c r="AJ109" s="950"/>
      <c r="AK109" s="951" t="s">
        <v>306</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307</v>
      </c>
      <c r="BW109" s="949"/>
      <c r="BX109" s="949"/>
      <c r="BY109" s="949"/>
      <c r="BZ109" s="950"/>
      <c r="CA109" s="951" t="s">
        <v>306</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307</v>
      </c>
      <c r="DM109" s="949"/>
      <c r="DN109" s="949"/>
      <c r="DO109" s="949"/>
      <c r="DP109" s="950"/>
      <c r="DQ109" s="951" t="s">
        <v>306</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2587081</v>
      </c>
      <c r="AB110" s="942"/>
      <c r="AC110" s="942"/>
      <c r="AD110" s="942"/>
      <c r="AE110" s="943"/>
      <c r="AF110" s="944">
        <v>2629408</v>
      </c>
      <c r="AG110" s="942"/>
      <c r="AH110" s="942"/>
      <c r="AI110" s="942"/>
      <c r="AJ110" s="943"/>
      <c r="AK110" s="944">
        <v>2517650</v>
      </c>
      <c r="AL110" s="942"/>
      <c r="AM110" s="942"/>
      <c r="AN110" s="942"/>
      <c r="AO110" s="943"/>
      <c r="AP110" s="945">
        <v>18.600000000000001</v>
      </c>
      <c r="AQ110" s="946"/>
      <c r="AR110" s="946"/>
      <c r="AS110" s="946"/>
      <c r="AT110" s="947"/>
      <c r="AU110" s="981" t="s">
        <v>74</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25617940</v>
      </c>
      <c r="BR110" s="889"/>
      <c r="BS110" s="889"/>
      <c r="BT110" s="889"/>
      <c r="BU110" s="889"/>
      <c r="BV110" s="889">
        <v>26206036</v>
      </c>
      <c r="BW110" s="889"/>
      <c r="BX110" s="889"/>
      <c r="BY110" s="889"/>
      <c r="BZ110" s="889"/>
      <c r="CA110" s="889">
        <v>25750773</v>
      </c>
      <c r="CB110" s="889"/>
      <c r="CC110" s="889"/>
      <c r="CD110" s="889"/>
      <c r="CE110" s="889"/>
      <c r="CF110" s="913">
        <v>190</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440</v>
      </c>
      <c r="DM110" s="889"/>
      <c r="DN110" s="889"/>
      <c r="DO110" s="889"/>
      <c r="DP110" s="889"/>
      <c r="DQ110" s="889" t="s">
        <v>440</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443</v>
      </c>
      <c r="AG111" s="970"/>
      <c r="AH111" s="970"/>
      <c r="AI111" s="970"/>
      <c r="AJ111" s="971"/>
      <c r="AK111" s="972" t="s">
        <v>442</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444</v>
      </c>
      <c r="BR111" s="861"/>
      <c r="BS111" s="861"/>
      <c r="BT111" s="861"/>
      <c r="BU111" s="861"/>
      <c r="BV111" s="861" t="s">
        <v>446</v>
      </c>
      <c r="BW111" s="861"/>
      <c r="BX111" s="861"/>
      <c r="BY111" s="861"/>
      <c r="BZ111" s="861"/>
      <c r="CA111" s="861" t="s">
        <v>131</v>
      </c>
      <c r="CB111" s="861"/>
      <c r="CC111" s="861"/>
      <c r="CD111" s="861"/>
      <c r="CE111" s="861"/>
      <c r="CF111" s="922" t="s">
        <v>447</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446</v>
      </c>
      <c r="DM111" s="861"/>
      <c r="DN111" s="861"/>
      <c r="DO111" s="861"/>
      <c r="DP111" s="861"/>
      <c r="DQ111" s="861" t="s">
        <v>444</v>
      </c>
      <c r="DR111" s="861"/>
      <c r="DS111" s="861"/>
      <c r="DT111" s="861"/>
      <c r="DU111" s="861"/>
      <c r="DV111" s="838" t="s">
        <v>447</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446</v>
      </c>
      <c r="AB112" s="824"/>
      <c r="AC112" s="824"/>
      <c r="AD112" s="824"/>
      <c r="AE112" s="825"/>
      <c r="AF112" s="826" t="s">
        <v>131</v>
      </c>
      <c r="AG112" s="824"/>
      <c r="AH112" s="824"/>
      <c r="AI112" s="824"/>
      <c r="AJ112" s="825"/>
      <c r="AK112" s="826" t="s">
        <v>131</v>
      </c>
      <c r="AL112" s="824"/>
      <c r="AM112" s="824"/>
      <c r="AN112" s="824"/>
      <c r="AO112" s="825"/>
      <c r="AP112" s="871" t="s">
        <v>131</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10843982</v>
      </c>
      <c r="BR112" s="861"/>
      <c r="BS112" s="861"/>
      <c r="BT112" s="861"/>
      <c r="BU112" s="861"/>
      <c r="BV112" s="861">
        <v>10466967</v>
      </c>
      <c r="BW112" s="861"/>
      <c r="BX112" s="861"/>
      <c r="BY112" s="861"/>
      <c r="BZ112" s="861"/>
      <c r="CA112" s="861">
        <v>10425266</v>
      </c>
      <c r="CB112" s="861"/>
      <c r="CC112" s="861"/>
      <c r="CD112" s="861"/>
      <c r="CE112" s="861"/>
      <c r="CF112" s="922">
        <v>76.900000000000006</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131</v>
      </c>
      <c r="DH112" s="861"/>
      <c r="DI112" s="861"/>
      <c r="DJ112" s="861"/>
      <c r="DK112" s="861"/>
      <c r="DL112" s="861" t="s">
        <v>446</v>
      </c>
      <c r="DM112" s="861"/>
      <c r="DN112" s="861"/>
      <c r="DO112" s="861"/>
      <c r="DP112" s="861"/>
      <c r="DQ112" s="861" t="s">
        <v>131</v>
      </c>
      <c r="DR112" s="861"/>
      <c r="DS112" s="861"/>
      <c r="DT112" s="861"/>
      <c r="DU112" s="861"/>
      <c r="DV112" s="838" t="s">
        <v>453</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603808</v>
      </c>
      <c r="AB113" s="970"/>
      <c r="AC113" s="970"/>
      <c r="AD113" s="970"/>
      <c r="AE113" s="971"/>
      <c r="AF113" s="972">
        <v>648499</v>
      </c>
      <c r="AG113" s="970"/>
      <c r="AH113" s="970"/>
      <c r="AI113" s="970"/>
      <c r="AJ113" s="971"/>
      <c r="AK113" s="972">
        <v>702035</v>
      </c>
      <c r="AL113" s="970"/>
      <c r="AM113" s="970"/>
      <c r="AN113" s="970"/>
      <c r="AO113" s="971"/>
      <c r="AP113" s="973">
        <v>5.2</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51843</v>
      </c>
      <c r="BR113" s="861"/>
      <c r="BS113" s="861"/>
      <c r="BT113" s="861"/>
      <c r="BU113" s="861"/>
      <c r="BV113" s="861">
        <v>78135</v>
      </c>
      <c r="BW113" s="861"/>
      <c r="BX113" s="861"/>
      <c r="BY113" s="861"/>
      <c r="BZ113" s="861"/>
      <c r="CA113" s="861">
        <v>114323</v>
      </c>
      <c r="CB113" s="861"/>
      <c r="CC113" s="861"/>
      <c r="CD113" s="861"/>
      <c r="CE113" s="861"/>
      <c r="CF113" s="922">
        <v>0.8</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131</v>
      </c>
      <c r="DM113" s="824"/>
      <c r="DN113" s="824"/>
      <c r="DO113" s="824"/>
      <c r="DP113" s="825"/>
      <c r="DQ113" s="826" t="s">
        <v>131</v>
      </c>
      <c r="DR113" s="824"/>
      <c r="DS113" s="824"/>
      <c r="DT113" s="824"/>
      <c r="DU113" s="825"/>
      <c r="DV113" s="871" t="s">
        <v>453</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v>
      </c>
      <c r="AB114" s="824"/>
      <c r="AC114" s="824"/>
      <c r="AD114" s="824"/>
      <c r="AE114" s="825"/>
      <c r="AF114" s="826">
        <v>7</v>
      </c>
      <c r="AG114" s="824"/>
      <c r="AH114" s="824"/>
      <c r="AI114" s="824"/>
      <c r="AJ114" s="825"/>
      <c r="AK114" s="826">
        <v>3025</v>
      </c>
      <c r="AL114" s="824"/>
      <c r="AM114" s="824"/>
      <c r="AN114" s="824"/>
      <c r="AO114" s="825"/>
      <c r="AP114" s="871">
        <v>0</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5423282</v>
      </c>
      <c r="BR114" s="861"/>
      <c r="BS114" s="861"/>
      <c r="BT114" s="861"/>
      <c r="BU114" s="861"/>
      <c r="BV114" s="861">
        <v>5422368</v>
      </c>
      <c r="BW114" s="861"/>
      <c r="BX114" s="861"/>
      <c r="BY114" s="861"/>
      <c r="BZ114" s="861"/>
      <c r="CA114" s="861">
        <v>5444428</v>
      </c>
      <c r="CB114" s="861"/>
      <c r="CC114" s="861"/>
      <c r="CD114" s="861"/>
      <c r="CE114" s="861"/>
      <c r="CF114" s="922">
        <v>40.200000000000003</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131</v>
      </c>
      <c r="DH114" s="824"/>
      <c r="DI114" s="824"/>
      <c r="DJ114" s="824"/>
      <c r="DK114" s="825"/>
      <c r="DL114" s="826" t="s">
        <v>131</v>
      </c>
      <c r="DM114" s="824"/>
      <c r="DN114" s="824"/>
      <c r="DO114" s="824"/>
      <c r="DP114" s="825"/>
      <c r="DQ114" s="826" t="s">
        <v>131</v>
      </c>
      <c r="DR114" s="824"/>
      <c r="DS114" s="824"/>
      <c r="DT114" s="824"/>
      <c r="DU114" s="825"/>
      <c r="DV114" s="871" t="s">
        <v>131</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10324</v>
      </c>
      <c r="AB115" s="970"/>
      <c r="AC115" s="970"/>
      <c r="AD115" s="970"/>
      <c r="AE115" s="971"/>
      <c r="AF115" s="972">
        <v>16136</v>
      </c>
      <c r="AG115" s="970"/>
      <c r="AH115" s="970"/>
      <c r="AI115" s="970"/>
      <c r="AJ115" s="971"/>
      <c r="AK115" s="972">
        <v>7137</v>
      </c>
      <c r="AL115" s="970"/>
      <c r="AM115" s="970"/>
      <c r="AN115" s="970"/>
      <c r="AO115" s="971"/>
      <c r="AP115" s="973">
        <v>0.1</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131</v>
      </c>
      <c r="BR115" s="861"/>
      <c r="BS115" s="861"/>
      <c r="BT115" s="861"/>
      <c r="BU115" s="861"/>
      <c r="BV115" s="861" t="s">
        <v>131</v>
      </c>
      <c r="BW115" s="861"/>
      <c r="BX115" s="861"/>
      <c r="BY115" s="861"/>
      <c r="BZ115" s="861"/>
      <c r="CA115" s="861" t="s">
        <v>453</v>
      </c>
      <c r="CB115" s="861"/>
      <c r="CC115" s="861"/>
      <c r="CD115" s="861"/>
      <c r="CE115" s="861"/>
      <c r="CF115" s="922" t="s">
        <v>462</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453</v>
      </c>
      <c r="DM115" s="824"/>
      <c r="DN115" s="824"/>
      <c r="DO115" s="824"/>
      <c r="DP115" s="825"/>
      <c r="DQ115" s="826" t="s">
        <v>131</v>
      </c>
      <c r="DR115" s="824"/>
      <c r="DS115" s="824"/>
      <c r="DT115" s="824"/>
      <c r="DU115" s="825"/>
      <c r="DV115" s="871" t="s">
        <v>131</v>
      </c>
      <c r="DW115" s="872"/>
      <c r="DX115" s="872"/>
      <c r="DY115" s="872"/>
      <c r="DZ115" s="873"/>
    </row>
    <row r="116" spans="1:130" s="247" customFormat="1" ht="26.25" customHeight="1" x14ac:dyDescent="0.15">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443</v>
      </c>
      <c r="AB116" s="824"/>
      <c r="AC116" s="824"/>
      <c r="AD116" s="824"/>
      <c r="AE116" s="825"/>
      <c r="AF116" s="826" t="s">
        <v>442</v>
      </c>
      <c r="AG116" s="824"/>
      <c r="AH116" s="824"/>
      <c r="AI116" s="824"/>
      <c r="AJ116" s="825"/>
      <c r="AK116" s="826" t="s">
        <v>444</v>
      </c>
      <c r="AL116" s="824"/>
      <c r="AM116" s="824"/>
      <c r="AN116" s="824"/>
      <c r="AO116" s="825"/>
      <c r="AP116" s="871" t="s">
        <v>131</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446</v>
      </c>
      <c r="BW116" s="861"/>
      <c r="BX116" s="861"/>
      <c r="BY116" s="861"/>
      <c r="BZ116" s="861"/>
      <c r="CA116" s="861" t="s">
        <v>131</v>
      </c>
      <c r="CB116" s="861"/>
      <c r="CC116" s="861"/>
      <c r="CD116" s="861"/>
      <c r="CE116" s="861"/>
      <c r="CF116" s="922" t="s">
        <v>453</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453</v>
      </c>
      <c r="DM116" s="824"/>
      <c r="DN116" s="824"/>
      <c r="DO116" s="824"/>
      <c r="DP116" s="825"/>
      <c r="DQ116" s="826" t="s">
        <v>444</v>
      </c>
      <c r="DR116" s="824"/>
      <c r="DS116" s="824"/>
      <c r="DT116" s="824"/>
      <c r="DU116" s="825"/>
      <c r="DV116" s="871" t="s">
        <v>443</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3201215</v>
      </c>
      <c r="AB117" s="956"/>
      <c r="AC117" s="956"/>
      <c r="AD117" s="956"/>
      <c r="AE117" s="957"/>
      <c r="AF117" s="958">
        <v>3294050</v>
      </c>
      <c r="AG117" s="956"/>
      <c r="AH117" s="956"/>
      <c r="AI117" s="956"/>
      <c r="AJ117" s="957"/>
      <c r="AK117" s="958">
        <v>3229847</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131</v>
      </c>
      <c r="BR117" s="861"/>
      <c r="BS117" s="861"/>
      <c r="BT117" s="861"/>
      <c r="BU117" s="861"/>
      <c r="BV117" s="861" t="s">
        <v>131</v>
      </c>
      <c r="BW117" s="861"/>
      <c r="BX117" s="861"/>
      <c r="BY117" s="861"/>
      <c r="BZ117" s="861"/>
      <c r="CA117" s="861" t="s">
        <v>446</v>
      </c>
      <c r="CB117" s="861"/>
      <c r="CC117" s="861"/>
      <c r="CD117" s="861"/>
      <c r="CE117" s="861"/>
      <c r="CF117" s="922" t="s">
        <v>131</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446</v>
      </c>
      <c r="DH117" s="824"/>
      <c r="DI117" s="824"/>
      <c r="DJ117" s="824"/>
      <c r="DK117" s="825"/>
      <c r="DL117" s="826" t="s">
        <v>131</v>
      </c>
      <c r="DM117" s="824"/>
      <c r="DN117" s="824"/>
      <c r="DO117" s="824"/>
      <c r="DP117" s="825"/>
      <c r="DQ117" s="826" t="s">
        <v>446</v>
      </c>
      <c r="DR117" s="824"/>
      <c r="DS117" s="824"/>
      <c r="DT117" s="824"/>
      <c r="DU117" s="825"/>
      <c r="DV117" s="871" t="s">
        <v>131</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307</v>
      </c>
      <c r="AG118" s="949"/>
      <c r="AH118" s="949"/>
      <c r="AI118" s="949"/>
      <c r="AJ118" s="950"/>
      <c r="AK118" s="951" t="s">
        <v>306</v>
      </c>
      <c r="AL118" s="949"/>
      <c r="AM118" s="949"/>
      <c r="AN118" s="949"/>
      <c r="AO118" s="950"/>
      <c r="AP118" s="952" t="s">
        <v>434</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131</v>
      </c>
      <c r="BR118" s="892"/>
      <c r="BS118" s="892"/>
      <c r="BT118" s="892"/>
      <c r="BU118" s="892"/>
      <c r="BV118" s="892" t="s">
        <v>462</v>
      </c>
      <c r="BW118" s="892"/>
      <c r="BX118" s="892"/>
      <c r="BY118" s="892"/>
      <c r="BZ118" s="892"/>
      <c r="CA118" s="892" t="s">
        <v>131</v>
      </c>
      <c r="CB118" s="892"/>
      <c r="CC118" s="892"/>
      <c r="CD118" s="892"/>
      <c r="CE118" s="892"/>
      <c r="CF118" s="922" t="s">
        <v>131</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131</v>
      </c>
      <c r="DH118" s="824"/>
      <c r="DI118" s="824"/>
      <c r="DJ118" s="824"/>
      <c r="DK118" s="825"/>
      <c r="DL118" s="826" t="s">
        <v>131</v>
      </c>
      <c r="DM118" s="824"/>
      <c r="DN118" s="824"/>
      <c r="DO118" s="824"/>
      <c r="DP118" s="825"/>
      <c r="DQ118" s="826" t="s">
        <v>131</v>
      </c>
      <c r="DR118" s="824"/>
      <c r="DS118" s="824"/>
      <c r="DT118" s="824"/>
      <c r="DU118" s="825"/>
      <c r="DV118" s="871" t="s">
        <v>131</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462</v>
      </c>
      <c r="AB119" s="942"/>
      <c r="AC119" s="942"/>
      <c r="AD119" s="942"/>
      <c r="AE119" s="943"/>
      <c r="AF119" s="944" t="s">
        <v>131</v>
      </c>
      <c r="AG119" s="942"/>
      <c r="AH119" s="942"/>
      <c r="AI119" s="942"/>
      <c r="AJ119" s="943"/>
      <c r="AK119" s="944" t="s">
        <v>131</v>
      </c>
      <c r="AL119" s="942"/>
      <c r="AM119" s="942"/>
      <c r="AN119" s="942"/>
      <c r="AO119" s="943"/>
      <c r="AP119" s="945" t="s">
        <v>131</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472</v>
      </c>
      <c r="BP119" s="925"/>
      <c r="BQ119" s="929">
        <v>41937047</v>
      </c>
      <c r="BR119" s="892"/>
      <c r="BS119" s="892"/>
      <c r="BT119" s="892"/>
      <c r="BU119" s="892"/>
      <c r="BV119" s="892">
        <v>42173506</v>
      </c>
      <c r="BW119" s="892"/>
      <c r="BX119" s="892"/>
      <c r="BY119" s="892"/>
      <c r="BZ119" s="892"/>
      <c r="CA119" s="892">
        <v>41734790</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462</v>
      </c>
      <c r="DH119" s="807"/>
      <c r="DI119" s="807"/>
      <c r="DJ119" s="807"/>
      <c r="DK119" s="808"/>
      <c r="DL119" s="809" t="s">
        <v>131</v>
      </c>
      <c r="DM119" s="807"/>
      <c r="DN119" s="807"/>
      <c r="DO119" s="807"/>
      <c r="DP119" s="808"/>
      <c r="DQ119" s="809" t="s">
        <v>446</v>
      </c>
      <c r="DR119" s="807"/>
      <c r="DS119" s="807"/>
      <c r="DT119" s="807"/>
      <c r="DU119" s="808"/>
      <c r="DV119" s="895" t="s">
        <v>446</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131</v>
      </c>
      <c r="AG120" s="824"/>
      <c r="AH120" s="824"/>
      <c r="AI120" s="824"/>
      <c r="AJ120" s="825"/>
      <c r="AK120" s="826" t="s">
        <v>446</v>
      </c>
      <c r="AL120" s="824"/>
      <c r="AM120" s="824"/>
      <c r="AN120" s="824"/>
      <c r="AO120" s="825"/>
      <c r="AP120" s="871" t="s">
        <v>446</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7912229</v>
      </c>
      <c r="BR120" s="889"/>
      <c r="BS120" s="889"/>
      <c r="BT120" s="889"/>
      <c r="BU120" s="889"/>
      <c r="BV120" s="889">
        <v>9257151</v>
      </c>
      <c r="BW120" s="889"/>
      <c r="BX120" s="889"/>
      <c r="BY120" s="889"/>
      <c r="BZ120" s="889"/>
      <c r="CA120" s="889">
        <v>9793187</v>
      </c>
      <c r="CB120" s="889"/>
      <c r="CC120" s="889"/>
      <c r="CD120" s="889"/>
      <c r="CE120" s="889"/>
      <c r="CF120" s="913">
        <v>72.3</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8622991</v>
      </c>
      <c r="DH120" s="889"/>
      <c r="DI120" s="889"/>
      <c r="DJ120" s="889"/>
      <c r="DK120" s="889"/>
      <c r="DL120" s="889">
        <v>8532061</v>
      </c>
      <c r="DM120" s="889"/>
      <c r="DN120" s="889"/>
      <c r="DO120" s="889"/>
      <c r="DP120" s="889"/>
      <c r="DQ120" s="889">
        <v>8622260</v>
      </c>
      <c r="DR120" s="889"/>
      <c r="DS120" s="889"/>
      <c r="DT120" s="889"/>
      <c r="DU120" s="889"/>
      <c r="DV120" s="890">
        <v>63.6</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131</v>
      </c>
      <c r="AB121" s="824"/>
      <c r="AC121" s="824"/>
      <c r="AD121" s="824"/>
      <c r="AE121" s="825"/>
      <c r="AF121" s="826" t="s">
        <v>131</v>
      </c>
      <c r="AG121" s="824"/>
      <c r="AH121" s="824"/>
      <c r="AI121" s="824"/>
      <c r="AJ121" s="825"/>
      <c r="AK121" s="826" t="s">
        <v>446</v>
      </c>
      <c r="AL121" s="824"/>
      <c r="AM121" s="824"/>
      <c r="AN121" s="824"/>
      <c r="AO121" s="825"/>
      <c r="AP121" s="871" t="s">
        <v>131</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v>8370216</v>
      </c>
      <c r="BR121" s="861"/>
      <c r="BS121" s="861"/>
      <c r="BT121" s="861"/>
      <c r="BU121" s="861"/>
      <c r="BV121" s="861">
        <v>7608629</v>
      </c>
      <c r="BW121" s="861"/>
      <c r="BX121" s="861"/>
      <c r="BY121" s="861"/>
      <c r="BZ121" s="861"/>
      <c r="CA121" s="861">
        <v>6810366</v>
      </c>
      <c r="CB121" s="861"/>
      <c r="CC121" s="861"/>
      <c r="CD121" s="861"/>
      <c r="CE121" s="861"/>
      <c r="CF121" s="922">
        <v>50.3</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60">
        <v>2143054</v>
      </c>
      <c r="DH121" s="861"/>
      <c r="DI121" s="861"/>
      <c r="DJ121" s="861"/>
      <c r="DK121" s="861"/>
      <c r="DL121" s="861">
        <v>1934906</v>
      </c>
      <c r="DM121" s="861"/>
      <c r="DN121" s="861"/>
      <c r="DO121" s="861"/>
      <c r="DP121" s="861"/>
      <c r="DQ121" s="861">
        <v>1803006</v>
      </c>
      <c r="DR121" s="861"/>
      <c r="DS121" s="861"/>
      <c r="DT121" s="861"/>
      <c r="DU121" s="861"/>
      <c r="DV121" s="838">
        <v>13.3</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462</v>
      </c>
      <c r="AB122" s="824"/>
      <c r="AC122" s="824"/>
      <c r="AD122" s="824"/>
      <c r="AE122" s="825"/>
      <c r="AF122" s="826" t="s">
        <v>446</v>
      </c>
      <c r="AG122" s="824"/>
      <c r="AH122" s="824"/>
      <c r="AI122" s="824"/>
      <c r="AJ122" s="825"/>
      <c r="AK122" s="826" t="s">
        <v>131</v>
      </c>
      <c r="AL122" s="824"/>
      <c r="AM122" s="824"/>
      <c r="AN122" s="824"/>
      <c r="AO122" s="825"/>
      <c r="AP122" s="871" t="s">
        <v>131</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24082146</v>
      </c>
      <c r="BR122" s="892"/>
      <c r="BS122" s="892"/>
      <c r="BT122" s="892"/>
      <c r="BU122" s="892"/>
      <c r="BV122" s="892">
        <v>23951399</v>
      </c>
      <c r="BW122" s="892"/>
      <c r="BX122" s="892"/>
      <c r="BY122" s="892"/>
      <c r="BZ122" s="892"/>
      <c r="CA122" s="892">
        <v>23595423</v>
      </c>
      <c r="CB122" s="892"/>
      <c r="CC122" s="892"/>
      <c r="CD122" s="892"/>
      <c r="CE122" s="892"/>
      <c r="CF122" s="893">
        <v>174.1</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t="s">
        <v>446</v>
      </c>
      <c r="DH122" s="861"/>
      <c r="DI122" s="861"/>
      <c r="DJ122" s="861"/>
      <c r="DK122" s="861"/>
      <c r="DL122" s="861" t="s">
        <v>131</v>
      </c>
      <c r="DM122" s="861"/>
      <c r="DN122" s="861"/>
      <c r="DO122" s="861"/>
      <c r="DP122" s="861"/>
      <c r="DQ122" s="861" t="s">
        <v>131</v>
      </c>
      <c r="DR122" s="861"/>
      <c r="DS122" s="861"/>
      <c r="DT122" s="861"/>
      <c r="DU122" s="861"/>
      <c r="DV122" s="838" t="s">
        <v>131</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131</v>
      </c>
      <c r="AB123" s="824"/>
      <c r="AC123" s="824"/>
      <c r="AD123" s="824"/>
      <c r="AE123" s="825"/>
      <c r="AF123" s="826" t="s">
        <v>131</v>
      </c>
      <c r="AG123" s="824"/>
      <c r="AH123" s="824"/>
      <c r="AI123" s="824"/>
      <c r="AJ123" s="825"/>
      <c r="AK123" s="826" t="s">
        <v>131</v>
      </c>
      <c r="AL123" s="824"/>
      <c r="AM123" s="824"/>
      <c r="AN123" s="824"/>
      <c r="AO123" s="825"/>
      <c r="AP123" s="871" t="s">
        <v>131</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482</v>
      </c>
      <c r="BP123" s="925"/>
      <c r="BQ123" s="879">
        <v>40364591</v>
      </c>
      <c r="BR123" s="880"/>
      <c r="BS123" s="880"/>
      <c r="BT123" s="880"/>
      <c r="BU123" s="880"/>
      <c r="BV123" s="880">
        <v>40817179</v>
      </c>
      <c r="BW123" s="880"/>
      <c r="BX123" s="880"/>
      <c r="BY123" s="880"/>
      <c r="BZ123" s="880"/>
      <c r="CA123" s="880">
        <v>40198976</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131</v>
      </c>
      <c r="DH123" s="824"/>
      <c r="DI123" s="824"/>
      <c r="DJ123" s="824"/>
      <c r="DK123" s="825"/>
      <c r="DL123" s="826" t="s">
        <v>131</v>
      </c>
      <c r="DM123" s="824"/>
      <c r="DN123" s="824"/>
      <c r="DO123" s="824"/>
      <c r="DP123" s="825"/>
      <c r="DQ123" s="826" t="s">
        <v>131</v>
      </c>
      <c r="DR123" s="824"/>
      <c r="DS123" s="824"/>
      <c r="DT123" s="824"/>
      <c r="DU123" s="825"/>
      <c r="DV123" s="871" t="s">
        <v>131</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131</v>
      </c>
      <c r="AB124" s="824"/>
      <c r="AC124" s="824"/>
      <c r="AD124" s="824"/>
      <c r="AE124" s="825"/>
      <c r="AF124" s="826" t="s">
        <v>446</v>
      </c>
      <c r="AG124" s="824"/>
      <c r="AH124" s="824"/>
      <c r="AI124" s="824"/>
      <c r="AJ124" s="825"/>
      <c r="AK124" s="826" t="s">
        <v>131</v>
      </c>
      <c r="AL124" s="824"/>
      <c r="AM124" s="824"/>
      <c r="AN124" s="824"/>
      <c r="AO124" s="825"/>
      <c r="AP124" s="871" t="s">
        <v>131</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11.4</v>
      </c>
      <c r="BR124" s="878"/>
      <c r="BS124" s="878"/>
      <c r="BT124" s="878"/>
      <c r="BU124" s="878"/>
      <c r="BV124" s="878">
        <v>9.9</v>
      </c>
      <c r="BW124" s="878"/>
      <c r="BX124" s="878"/>
      <c r="BY124" s="878"/>
      <c r="BZ124" s="878"/>
      <c r="CA124" s="878">
        <v>11.3</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77937</v>
      </c>
      <c r="DH124" s="807"/>
      <c r="DI124" s="807"/>
      <c r="DJ124" s="807"/>
      <c r="DK124" s="808"/>
      <c r="DL124" s="809" t="s">
        <v>446</v>
      </c>
      <c r="DM124" s="807"/>
      <c r="DN124" s="807"/>
      <c r="DO124" s="807"/>
      <c r="DP124" s="808"/>
      <c r="DQ124" s="809" t="s">
        <v>446</v>
      </c>
      <c r="DR124" s="807"/>
      <c r="DS124" s="807"/>
      <c r="DT124" s="807"/>
      <c r="DU124" s="808"/>
      <c r="DV124" s="895" t="s">
        <v>446</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446</v>
      </c>
      <c r="AB125" s="824"/>
      <c r="AC125" s="824"/>
      <c r="AD125" s="824"/>
      <c r="AE125" s="825"/>
      <c r="AF125" s="826" t="s">
        <v>446</v>
      </c>
      <c r="AG125" s="824"/>
      <c r="AH125" s="824"/>
      <c r="AI125" s="824"/>
      <c r="AJ125" s="825"/>
      <c r="AK125" s="826" t="s">
        <v>446</v>
      </c>
      <c r="AL125" s="824"/>
      <c r="AM125" s="824"/>
      <c r="AN125" s="824"/>
      <c r="AO125" s="825"/>
      <c r="AP125" s="871" t="s">
        <v>446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446</v>
      </c>
      <c r="DH125" s="889"/>
      <c r="DI125" s="889"/>
      <c r="DJ125" s="889"/>
      <c r="DK125" s="889"/>
      <c r="DL125" s="889" t="s">
        <v>446</v>
      </c>
      <c r="DM125" s="889"/>
      <c r="DN125" s="889"/>
      <c r="DO125" s="889"/>
      <c r="DP125" s="889"/>
      <c r="DQ125" s="889" t="s">
        <v>446</v>
      </c>
      <c r="DR125" s="889"/>
      <c r="DS125" s="889"/>
      <c r="DT125" s="889"/>
      <c r="DU125" s="889"/>
      <c r="DV125" s="890" t="s">
        <v>446</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446</v>
      </c>
      <c r="AB126" s="824"/>
      <c r="AC126" s="824"/>
      <c r="AD126" s="824"/>
      <c r="AE126" s="825"/>
      <c r="AF126" s="826" t="s">
        <v>131</v>
      </c>
      <c r="AG126" s="824"/>
      <c r="AH126" s="824"/>
      <c r="AI126" s="824"/>
      <c r="AJ126" s="825"/>
      <c r="AK126" s="826" t="s">
        <v>446</v>
      </c>
      <c r="AL126" s="824"/>
      <c r="AM126" s="824"/>
      <c r="AN126" s="824"/>
      <c r="AO126" s="825"/>
      <c r="AP126" s="871" t="s">
        <v>446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131</v>
      </c>
      <c r="DH126" s="861"/>
      <c r="DI126" s="861"/>
      <c r="DJ126" s="861"/>
      <c r="DK126" s="861"/>
      <c r="DL126" s="861" t="s">
        <v>446</v>
      </c>
      <c r="DM126" s="861"/>
      <c r="DN126" s="861"/>
      <c r="DO126" s="861"/>
      <c r="DP126" s="861"/>
      <c r="DQ126" s="861" t="s">
        <v>446</v>
      </c>
      <c r="DR126" s="861"/>
      <c r="DS126" s="861"/>
      <c r="DT126" s="861"/>
      <c r="DU126" s="861"/>
      <c r="DV126" s="838" t="s">
        <v>446</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10324</v>
      </c>
      <c r="AB127" s="824"/>
      <c r="AC127" s="824"/>
      <c r="AD127" s="824"/>
      <c r="AE127" s="825"/>
      <c r="AF127" s="826">
        <v>16136</v>
      </c>
      <c r="AG127" s="824"/>
      <c r="AH127" s="824"/>
      <c r="AI127" s="824"/>
      <c r="AJ127" s="825"/>
      <c r="AK127" s="826">
        <v>7137</v>
      </c>
      <c r="AL127" s="824"/>
      <c r="AM127" s="824"/>
      <c r="AN127" s="824"/>
      <c r="AO127" s="825"/>
      <c r="AP127" s="871">
        <v>0.1</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446</v>
      </c>
      <c r="DH127" s="861"/>
      <c r="DI127" s="861"/>
      <c r="DJ127" s="861"/>
      <c r="DK127" s="861"/>
      <c r="DL127" s="861" t="s">
        <v>131</v>
      </c>
      <c r="DM127" s="861"/>
      <c r="DN127" s="861"/>
      <c r="DO127" s="861"/>
      <c r="DP127" s="861"/>
      <c r="DQ127" s="861" t="s">
        <v>446</v>
      </c>
      <c r="DR127" s="861"/>
      <c r="DS127" s="861"/>
      <c r="DT127" s="861"/>
      <c r="DU127" s="861"/>
      <c r="DV127" s="838" t="s">
        <v>446</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629113</v>
      </c>
      <c r="AB128" s="845"/>
      <c r="AC128" s="845"/>
      <c r="AD128" s="845"/>
      <c r="AE128" s="846"/>
      <c r="AF128" s="847">
        <v>671666</v>
      </c>
      <c r="AG128" s="845"/>
      <c r="AH128" s="845"/>
      <c r="AI128" s="845"/>
      <c r="AJ128" s="846"/>
      <c r="AK128" s="847">
        <v>645849</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444</v>
      </c>
      <c r="BG128" s="831"/>
      <c r="BH128" s="831"/>
      <c r="BI128" s="831"/>
      <c r="BJ128" s="831"/>
      <c r="BK128" s="831"/>
      <c r="BL128" s="854"/>
      <c r="BM128" s="830">
        <v>12.76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131</v>
      </c>
      <c r="DH128" s="835"/>
      <c r="DI128" s="835"/>
      <c r="DJ128" s="835"/>
      <c r="DK128" s="835"/>
      <c r="DL128" s="835" t="s">
        <v>446</v>
      </c>
      <c r="DM128" s="835"/>
      <c r="DN128" s="835"/>
      <c r="DO128" s="835"/>
      <c r="DP128" s="835"/>
      <c r="DQ128" s="835" t="s">
        <v>446</v>
      </c>
      <c r="DR128" s="835"/>
      <c r="DS128" s="835"/>
      <c r="DT128" s="835"/>
      <c r="DU128" s="835"/>
      <c r="DV128" s="836" t="s">
        <v>446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15425167</v>
      </c>
      <c r="AB129" s="824"/>
      <c r="AC129" s="824"/>
      <c r="AD129" s="824"/>
      <c r="AE129" s="825"/>
      <c r="AF129" s="826">
        <v>15334200</v>
      </c>
      <c r="AG129" s="824"/>
      <c r="AH129" s="824"/>
      <c r="AI129" s="824"/>
      <c r="AJ129" s="825"/>
      <c r="AK129" s="826">
        <v>15312861</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131</v>
      </c>
      <c r="BG129" s="814"/>
      <c r="BH129" s="814"/>
      <c r="BI129" s="814"/>
      <c r="BJ129" s="814"/>
      <c r="BK129" s="814"/>
      <c r="BL129" s="815"/>
      <c r="BM129" s="813">
        <v>17.760000000000002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1749676</v>
      </c>
      <c r="AB130" s="824"/>
      <c r="AC130" s="824"/>
      <c r="AD130" s="824"/>
      <c r="AE130" s="825"/>
      <c r="AF130" s="826">
        <v>1765510</v>
      </c>
      <c r="AG130" s="824"/>
      <c r="AH130" s="824"/>
      <c r="AI130" s="824"/>
      <c r="AJ130" s="825"/>
      <c r="AK130" s="826">
        <v>1762031</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13675491</v>
      </c>
      <c r="AB131" s="807"/>
      <c r="AC131" s="807"/>
      <c r="AD131" s="807"/>
      <c r="AE131" s="808"/>
      <c r="AF131" s="809">
        <v>13568690</v>
      </c>
      <c r="AG131" s="807"/>
      <c r="AH131" s="807"/>
      <c r="AI131" s="807"/>
      <c r="AJ131" s="808"/>
      <c r="AK131" s="809">
        <v>13550830</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11.3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6.0138681680000001</v>
      </c>
      <c r="AB132" s="787"/>
      <c r="AC132" s="787"/>
      <c r="AD132" s="787"/>
      <c r="AE132" s="788"/>
      <c r="AF132" s="789">
        <v>6.3150827380000001</v>
      </c>
      <c r="AG132" s="787"/>
      <c r="AH132" s="787"/>
      <c r="AI132" s="787"/>
      <c r="AJ132" s="788"/>
      <c r="AK132" s="789">
        <v>6.0658055629999996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6.4</v>
      </c>
      <c r="AB133" s="766"/>
      <c r="AC133" s="766"/>
      <c r="AD133" s="766"/>
      <c r="AE133" s="767"/>
      <c r="AF133" s="765">
        <v>6.1</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1e+Zd4GNASOaCdpbhFUYSn2pIjFqiEHMGAcqcWijJqixvdG/0TKLVoBWjfR2qklXEBH//i0asfSspt4R7keWQ==" saltValue="mU+YwlERNEb6uRmyeqm3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1WgsbQ4q6YgAbXOyLbf9mlha5uUIat2mcmgJByevvMAhAIDxdFvTEArbL2zDNosruLhzTWazgQcfW4959Czwg==" saltValue="Nk7/3QxRx9l3PBorsNoZ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50reAedUSGArIB1y7DVWkLdpemJ0JKRxqBDD42yrU2EFy82tL0ODXFYwMv4KrMC8v0ZXH+sc5YE/UxkBPbh5w==" saltValue="IJ+lMu9FTGdeh++Y8nd7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4494798</v>
      </c>
      <c r="AP9" s="313">
        <v>65630</v>
      </c>
      <c r="AQ9" s="314">
        <v>57754</v>
      </c>
      <c r="AR9" s="315">
        <v>13.6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383854</v>
      </c>
      <c r="AP10" s="316">
        <v>5605</v>
      </c>
      <c r="AQ10" s="317">
        <v>3830</v>
      </c>
      <c r="AR10" s="318">
        <v>46.3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781552</v>
      </c>
      <c r="AP11" s="316">
        <v>11412</v>
      </c>
      <c r="AQ11" s="317">
        <v>6814</v>
      </c>
      <c r="AR11" s="318">
        <v>67.5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t="s">
        <v>520</v>
      </c>
      <c r="AP12" s="316" t="s">
        <v>520</v>
      </c>
      <c r="AQ12" s="317">
        <v>1059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520</v>
      </c>
      <c r="AP13" s="316" t="s">
        <v>520</v>
      </c>
      <c r="AQ13" s="317">
        <v>4</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t="s">
        <v>520</v>
      </c>
      <c r="AP14" s="316" t="s">
        <v>520</v>
      </c>
      <c r="AQ14" s="317">
        <v>2651</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111562</v>
      </c>
      <c r="AP15" s="316">
        <v>1629</v>
      </c>
      <c r="AQ15" s="317">
        <v>1352</v>
      </c>
      <c r="AR15" s="318">
        <v>20.5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-412727</v>
      </c>
      <c r="AP16" s="316">
        <v>-6026</v>
      </c>
      <c r="AQ16" s="317">
        <v>-4074</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5359039</v>
      </c>
      <c r="AP17" s="316">
        <v>78249</v>
      </c>
      <c r="AQ17" s="317">
        <v>69392</v>
      </c>
      <c r="AR17" s="318">
        <v>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7.77</v>
      </c>
      <c r="AP21" s="329">
        <v>6.31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101.3</v>
      </c>
      <c r="AP22" s="334">
        <v>98.4</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2517650</v>
      </c>
      <c r="AP32" s="343">
        <v>36761</v>
      </c>
      <c r="AQ32" s="344">
        <v>34189</v>
      </c>
      <c r="AR32" s="345">
        <v>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520</v>
      </c>
      <c r="AP34" s="343" t="s">
        <v>520</v>
      </c>
      <c r="AQ34" s="344">
        <v>16</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702035</v>
      </c>
      <c r="AP35" s="343">
        <v>10251</v>
      </c>
      <c r="AQ35" s="344">
        <v>9412</v>
      </c>
      <c r="AR35" s="345">
        <v>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3025</v>
      </c>
      <c r="AP36" s="343">
        <v>44</v>
      </c>
      <c r="AQ36" s="344">
        <v>2024</v>
      </c>
      <c r="AR36" s="345">
        <v>-97.8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7137</v>
      </c>
      <c r="AP37" s="343">
        <v>104</v>
      </c>
      <c r="AQ37" s="344">
        <v>1165</v>
      </c>
      <c r="AR37" s="345">
        <v>-91.1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520</v>
      </c>
      <c r="AP38" s="346" t="s">
        <v>520</v>
      </c>
      <c r="AQ38" s="347">
        <v>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-645849</v>
      </c>
      <c r="AP39" s="343">
        <v>-9430</v>
      </c>
      <c r="AQ39" s="344">
        <v>-6367</v>
      </c>
      <c r="AR39" s="345">
        <v>48.1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-1762031</v>
      </c>
      <c r="AP40" s="343">
        <v>-25728</v>
      </c>
      <c r="AQ40" s="344">
        <v>-28963</v>
      </c>
      <c r="AR40" s="345">
        <v>-11.2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821967</v>
      </c>
      <c r="AP41" s="343">
        <v>12002</v>
      </c>
      <c r="AQ41" s="344">
        <v>11478</v>
      </c>
      <c r="AR41" s="345">
        <v>4.5999999999999996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2705922</v>
      </c>
      <c r="AN51" s="365">
        <v>37859</v>
      </c>
      <c r="AO51" s="366">
        <v>-23.5</v>
      </c>
      <c r="AP51" s="367">
        <v>47278</v>
      </c>
      <c r="AQ51" s="368">
        <v>-28.6</v>
      </c>
      <c r="AR51" s="369">
        <v>5.0999999999999996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2285321</v>
      </c>
      <c r="AN52" s="373">
        <v>31975</v>
      </c>
      <c r="AO52" s="374">
        <v>31.1</v>
      </c>
      <c r="AP52" s="375">
        <v>24096</v>
      </c>
      <c r="AQ52" s="376">
        <v>-24.3</v>
      </c>
      <c r="AR52" s="377">
        <v>55.4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3901370</v>
      </c>
      <c r="AN53" s="365">
        <v>55196</v>
      </c>
      <c r="AO53" s="366">
        <v>45.8</v>
      </c>
      <c r="AP53" s="367">
        <v>44504</v>
      </c>
      <c r="AQ53" s="368">
        <v>-5.9</v>
      </c>
      <c r="AR53" s="369">
        <v>51.7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3232036</v>
      </c>
      <c r="AN54" s="373">
        <v>45726</v>
      </c>
      <c r="AO54" s="374">
        <v>43</v>
      </c>
      <c r="AP54" s="375">
        <v>25876</v>
      </c>
      <c r="AQ54" s="376">
        <v>7.4</v>
      </c>
      <c r="AR54" s="377">
        <v>35.6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2065036</v>
      </c>
      <c r="AN55" s="365">
        <v>29505</v>
      </c>
      <c r="AO55" s="366">
        <v>-46.5</v>
      </c>
      <c r="AP55" s="367">
        <v>47820</v>
      </c>
      <c r="AQ55" s="368">
        <v>7.5</v>
      </c>
      <c r="AR55" s="369">
        <v>-54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1427456</v>
      </c>
      <c r="AN56" s="373">
        <v>20395</v>
      </c>
      <c r="AO56" s="374">
        <v>-55.4</v>
      </c>
      <c r="AP56" s="375">
        <v>25855</v>
      </c>
      <c r="AQ56" s="376">
        <v>-0.1</v>
      </c>
      <c r="AR56" s="377">
        <v>-55.3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1755335</v>
      </c>
      <c r="AN57" s="365">
        <v>25361</v>
      </c>
      <c r="AO57" s="366">
        <v>-14</v>
      </c>
      <c r="AP57" s="367">
        <v>41934</v>
      </c>
      <c r="AQ57" s="368">
        <v>-12.3</v>
      </c>
      <c r="AR57" s="369">
        <v>-1.7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1091472</v>
      </c>
      <c r="AN58" s="373">
        <v>15769</v>
      </c>
      <c r="AO58" s="374">
        <v>-22.7</v>
      </c>
      <c r="AP58" s="375">
        <v>23352</v>
      </c>
      <c r="AQ58" s="376">
        <v>-9.6999999999999993</v>
      </c>
      <c r="AR58" s="377">
        <v>-13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2145888</v>
      </c>
      <c r="AN59" s="365">
        <v>31333</v>
      </c>
      <c r="AO59" s="366">
        <v>23.5</v>
      </c>
      <c r="AP59" s="367">
        <v>45588</v>
      </c>
      <c r="AQ59" s="368">
        <v>8.6999999999999993</v>
      </c>
      <c r="AR59" s="369">
        <v>14.8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1177646</v>
      </c>
      <c r="AN60" s="373">
        <v>17195</v>
      </c>
      <c r="AO60" s="374">
        <v>9</v>
      </c>
      <c r="AP60" s="375">
        <v>24150</v>
      </c>
      <c r="AQ60" s="376">
        <v>3.4</v>
      </c>
      <c r="AR60" s="377">
        <v>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2514710</v>
      </c>
      <c r="AN61" s="380">
        <v>35851</v>
      </c>
      <c r="AO61" s="381">
        <v>-2.9</v>
      </c>
      <c r="AP61" s="382">
        <v>45425</v>
      </c>
      <c r="AQ61" s="383">
        <v>-6.1</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1842786</v>
      </c>
      <c r="AN62" s="373">
        <v>26212</v>
      </c>
      <c r="AO62" s="374">
        <v>1</v>
      </c>
      <c r="AP62" s="375">
        <v>24666</v>
      </c>
      <c r="AQ62" s="376">
        <v>-4.7</v>
      </c>
      <c r="AR62" s="377">
        <v>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zewQCu2xVm76KGSP+AwGwnoN5K//RPN1+xjzXtwr5rGtCs4JS0Hx87gNkQLm01MaTZJT9hWEupBAqA1wHE6w==" saltValue="ndzT/dwIv+bQCR18LnzT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kEF5pqYleNFOqBEfZQnTch5tMSEO3wfg9Tlw2dulUjJedGIUEIQZhT9XTeZuR7TCOgD5R1h5VqZK+2E18Fsh5Q==" saltValue="VYmrq8RfjCf/B/xUzYwi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yPNsXR3R793XK2KF2NHDtXzDqzk/vnxOUYS+STsqVCfwM2wSNqXg59/g0tROOm7GTP1ZYFeRBsSo9tWyeCTNfg==" saltValue="8r6YtY5iAf/0IoDYjZPD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21.35</v>
      </c>
      <c r="G47" s="12">
        <v>20.93</v>
      </c>
      <c r="H47" s="12">
        <v>20.67</v>
      </c>
      <c r="I47" s="12">
        <v>20.8</v>
      </c>
      <c r="J47" s="13">
        <v>20.84</v>
      </c>
    </row>
    <row r="48" spans="2:10" ht="57.75" customHeight="1" x14ac:dyDescent="0.15">
      <c r="B48" s="14"/>
      <c r="C48" s="1200" t="s">
        <v>4</v>
      </c>
      <c r="D48" s="1200"/>
      <c r="E48" s="1201"/>
      <c r="F48" s="15">
        <v>3.87</v>
      </c>
      <c r="G48" s="16">
        <v>3.67</v>
      </c>
      <c r="H48" s="16">
        <v>5.12</v>
      </c>
      <c r="I48" s="16">
        <v>5.0999999999999996</v>
      </c>
      <c r="J48" s="17">
        <v>2.2599999999999998</v>
      </c>
    </row>
    <row r="49" spans="2:10" ht="57.75" customHeight="1" thickBot="1" x14ac:dyDescent="0.2">
      <c r="B49" s="18"/>
      <c r="C49" s="1202" t="s">
        <v>5</v>
      </c>
      <c r="D49" s="1202"/>
      <c r="E49" s="1203"/>
      <c r="F49" s="19">
        <v>2.17</v>
      </c>
      <c r="G49" s="20" t="s">
        <v>567</v>
      </c>
      <c r="H49" s="20">
        <v>1.51</v>
      </c>
      <c r="I49" s="20" t="s">
        <v>568</v>
      </c>
      <c r="J49" s="21" t="s">
        <v>569</v>
      </c>
    </row>
    <row r="50" spans="2:10" ht="13.5" customHeight="1" x14ac:dyDescent="0.15"/>
  </sheetData>
  <sheetProtection algorithmName="SHA-512" hashValue="cmRiuSM4xVZK7uQz5UENUf1z8uvYM05HGifhBAuxK4foNVQSmOwdU6751iX7V3Ii03s1WqRBgPkK0HEsdxkOiQ==" saltValue="RnsNSU1EIK9oIrBppAnZ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2021-03-05T06:15:59Z</cp:lastPrinted>
  <dcterms:created xsi:type="dcterms:W3CDTF">2021-02-05T02:50:43Z</dcterms:created>
  <dcterms:modified xsi:type="dcterms:W3CDTF">2021-03-12T02:25:39Z</dcterms:modified>
  <cp:category/>
</cp:coreProperties>
</file>