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<sst xmlns="http://schemas.openxmlformats.org/spreadsheetml/2006/main" count="96" uniqueCount="58">
  <si>
    <t>就業者総数に
対する割合</t>
  </si>
  <si>
    <t>通学の
かたわ
ら仕事</t>
  </si>
  <si>
    <t xml:space="preserve">15歳
以上
人口
</t>
  </si>
  <si>
    <t>総数</t>
  </si>
  <si>
    <t>男</t>
  </si>
  <si>
    <t>女</t>
  </si>
  <si>
    <t>昭和</t>
  </si>
  <si>
    <t>50年</t>
  </si>
  <si>
    <t>55年</t>
  </si>
  <si>
    <t>60年</t>
  </si>
  <si>
    <t>平成</t>
  </si>
  <si>
    <t>2年</t>
  </si>
  <si>
    <t>7年</t>
  </si>
  <si>
    <t>12年</t>
  </si>
  <si>
    <t>17年</t>
  </si>
  <si>
    <t>休業者</t>
  </si>
  <si>
    <t>口</t>
  </si>
  <si>
    <t>労　　　　　　　　働　　　　　　　　力　　　　　　　　人</t>
  </si>
  <si>
    <t>家事</t>
  </si>
  <si>
    <t>通学</t>
  </si>
  <si>
    <t>その他</t>
  </si>
  <si>
    <t>（Ａ）</t>
  </si>
  <si>
    <t>（Ｂ）</t>
  </si>
  <si>
    <t>ＢＡ</t>
  </si>
  <si>
    <t>（Ｃ）</t>
  </si>
  <si>
    <t>ＣＢ</t>
  </si>
  <si>
    <t>（Ｄ）</t>
  </si>
  <si>
    <t>ＤＢ</t>
  </si>
  <si>
    <t>（Ｅ）</t>
  </si>
  <si>
    <t>ＥＢ</t>
  </si>
  <si>
    <t>（Ｆ）</t>
  </si>
  <si>
    <t>ＦＢ</t>
  </si>
  <si>
    <t>（Ｈ）</t>
  </si>
  <si>
    <t>（注）１５歳以上人口は労働力状態「不詳」を含む。</t>
  </si>
  <si>
    <t>主　に
仕　事</t>
  </si>
  <si>
    <t>就業者
総  数</t>
  </si>
  <si>
    <t>区　分</t>
  </si>
  <si>
    <t>労働力
状  態
不  詳</t>
  </si>
  <si>
    <t>15歳以上人口に対する割合</t>
  </si>
  <si>
    <t>-</t>
  </si>
  <si>
    <t>非  労  働  力  人  口</t>
  </si>
  <si>
    <t xml:space="preserve">労働力
人　口
総  数
</t>
  </si>
  <si>
    <t>労働力人口
総数に対す
る割合</t>
  </si>
  <si>
    <t>家事の
ほ  か
仕  事</t>
  </si>
  <si>
    <t>就業者</t>
  </si>
  <si>
    <t>※　労働力率</t>
  </si>
  <si>
    <t>完全失業率</t>
  </si>
  <si>
    <t>労働力人口総数
に対する割合</t>
  </si>
  <si>
    <t>非労働力
人口総数</t>
  </si>
  <si>
    <t>完  全
失業者</t>
  </si>
  <si>
    <t>(人・％)</t>
  </si>
  <si>
    <t>（Ｊ）</t>
  </si>
  <si>
    <t>Ａ
Ｊ-Ｉ　　</t>
  </si>
  <si>
    <t>ＧＡ</t>
  </si>
  <si>
    <t>Ｈ
Ｊ-Ｉ</t>
  </si>
  <si>
    <t>（Ｉ）</t>
  </si>
  <si>
    <t>第２１表　労働力状態別、男女別１５歳以上人口の推移　　</t>
  </si>
  <si>
    <t>（Ｇ）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</si>
</sst>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.0_ ;[Red]\-#,##0.0\ "/>
    <numFmt numFmtId="179" formatCode="0.00_);[Red]\(0.00\)"/>
    <numFmt numFmtId="180" formatCode="0.000_);[Red]\(0.000\)"/>
    <numFmt numFmtId="181" formatCode="0.0000_);[Red]\(0.0000\)"/>
    <numFmt numFmtId="182" formatCode="0.00000_);[Red]\(0.00000\)"/>
    <numFmt numFmtId="183" formatCode="0.000000_);[Red]\(0.000000\)"/>
    <numFmt numFmtId="184" formatCode="0.0000000_);[Red]\(0.0000000\)"/>
    <numFmt numFmtId="185" formatCode="0.00000000_);[Red]\(0.000000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textRotation="255"/>
    </xf>
    <xf numFmtId="38" fontId="2" fillId="0" borderId="13" xfId="48" applyFont="1" applyBorder="1" applyAlignment="1">
      <alignment vertical="center"/>
    </xf>
    <xf numFmtId="38" fontId="2" fillId="0" borderId="13" xfId="48" applyFont="1" applyBorder="1" applyAlignment="1">
      <alignment horizontal="right" vertical="center"/>
    </xf>
    <xf numFmtId="38" fontId="2" fillId="0" borderId="0" xfId="48" applyFont="1" applyAlignment="1">
      <alignment horizontal="left"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Border="1" applyAlignment="1">
      <alignment horizontal="center" vertical="center" textRotation="255"/>
    </xf>
    <xf numFmtId="38" fontId="2" fillId="0" borderId="0" xfId="48" applyFont="1" applyBorder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0" xfId="48" applyFont="1" applyAlignment="1">
      <alignment vertical="center"/>
    </xf>
    <xf numFmtId="38" fontId="2" fillId="0" borderId="15" xfId="48" applyFont="1" applyBorder="1" applyAlignment="1">
      <alignment horizontal="center" vertical="center" wrapText="1"/>
    </xf>
    <xf numFmtId="38" fontId="2" fillId="0" borderId="17" xfId="48" applyFont="1" applyBorder="1" applyAlignment="1">
      <alignment vertical="center" textRotation="255" wrapText="1"/>
    </xf>
    <xf numFmtId="38" fontId="2" fillId="0" borderId="17" xfId="48" applyFont="1" applyBorder="1" applyAlignment="1">
      <alignment horizontal="center" vertical="center" wrapText="1"/>
    </xf>
    <xf numFmtId="177" fontId="2" fillId="0" borderId="0" xfId="48" applyNumberFormat="1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3" fillId="0" borderId="0" xfId="48" applyFont="1" applyAlignment="1">
      <alignment vertical="center"/>
    </xf>
    <xf numFmtId="38" fontId="2" fillId="0" borderId="18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9" xfId="48" applyFont="1" applyBorder="1" applyAlignment="1">
      <alignment horizontal="center" vertical="center" wrapText="1"/>
    </xf>
    <xf numFmtId="177" fontId="2" fillId="0" borderId="10" xfId="48" applyNumberFormat="1" applyFont="1" applyBorder="1" applyAlignment="1">
      <alignment vertical="center"/>
    </xf>
    <xf numFmtId="38" fontId="2" fillId="0" borderId="18" xfId="48" applyFont="1" applyBorder="1" applyAlignment="1">
      <alignment vertical="center" wrapText="1"/>
    </xf>
    <xf numFmtId="38" fontId="2" fillId="0" borderId="10" xfId="48" applyFont="1" applyBorder="1" applyAlignment="1">
      <alignment horizontal="center" vertical="center" wrapText="1"/>
    </xf>
    <xf numFmtId="38" fontId="2" fillId="0" borderId="11" xfId="48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 textRotation="255" wrapText="1"/>
    </xf>
    <xf numFmtId="38" fontId="2" fillId="0" borderId="13" xfId="48" applyFont="1" applyBorder="1" applyAlignment="1">
      <alignment horizontal="center" vertical="center" textRotation="255"/>
    </xf>
    <xf numFmtId="38" fontId="2" fillId="0" borderId="15" xfId="48" applyFont="1" applyBorder="1" applyAlignment="1">
      <alignment horizontal="center" vertical="center" textRotation="255" wrapText="1"/>
    </xf>
    <xf numFmtId="0" fontId="0" fillId="0" borderId="16" xfId="0" applyBorder="1" applyAlignment="1">
      <alignment vertical="center"/>
    </xf>
    <xf numFmtId="38" fontId="2" fillId="0" borderId="11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 wrapText="1"/>
    </xf>
    <xf numFmtId="38" fontId="2" fillId="0" borderId="20" xfId="48" applyFont="1" applyBorder="1" applyAlignment="1">
      <alignment horizontal="center" vertical="center" wrapText="1"/>
    </xf>
    <xf numFmtId="38" fontId="2" fillId="0" borderId="0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 wrapText="1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38" fontId="2" fillId="0" borderId="16" xfId="48" applyFont="1" applyBorder="1" applyAlignment="1">
      <alignment horizontal="center" vertical="center" textRotation="255" wrapText="1"/>
    </xf>
    <xf numFmtId="38" fontId="2" fillId="0" borderId="1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5</xdr:row>
      <xdr:rowOff>190500</xdr:rowOff>
    </xdr:from>
    <xdr:to>
      <xdr:col>6</xdr:col>
      <xdr:colOff>323850</xdr:colOff>
      <xdr:row>5</xdr:row>
      <xdr:rowOff>190500</xdr:rowOff>
    </xdr:to>
    <xdr:sp>
      <xdr:nvSpPr>
        <xdr:cNvPr id="1" name="Line 2"/>
        <xdr:cNvSpPr>
          <a:spLocks/>
        </xdr:cNvSpPr>
      </xdr:nvSpPr>
      <xdr:spPr>
        <a:xfrm>
          <a:off x="3467100" y="2152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180975</xdr:rowOff>
    </xdr:from>
    <xdr:to>
      <xdr:col>8</xdr:col>
      <xdr:colOff>314325</xdr:colOff>
      <xdr:row>5</xdr:row>
      <xdr:rowOff>180975</xdr:rowOff>
    </xdr:to>
    <xdr:sp>
      <xdr:nvSpPr>
        <xdr:cNvPr id="2" name="Line 3"/>
        <xdr:cNvSpPr>
          <a:spLocks/>
        </xdr:cNvSpPr>
      </xdr:nvSpPr>
      <xdr:spPr>
        <a:xfrm>
          <a:off x="4572000" y="2143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180975</xdr:rowOff>
    </xdr:from>
    <xdr:to>
      <xdr:col>10</xdr:col>
      <xdr:colOff>342900</xdr:colOff>
      <xdr:row>5</xdr:row>
      <xdr:rowOff>180975</xdr:rowOff>
    </xdr:to>
    <xdr:sp>
      <xdr:nvSpPr>
        <xdr:cNvPr id="3" name="Line 4"/>
        <xdr:cNvSpPr>
          <a:spLocks/>
        </xdr:cNvSpPr>
      </xdr:nvSpPr>
      <xdr:spPr>
        <a:xfrm>
          <a:off x="5695950" y="2143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41</xdr:row>
      <xdr:rowOff>152400</xdr:rowOff>
    </xdr:from>
    <xdr:to>
      <xdr:col>6</xdr:col>
      <xdr:colOff>104775</xdr:colOff>
      <xdr:row>44</xdr:row>
      <xdr:rowOff>76200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124200" y="9286875"/>
          <a:ext cx="2667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Ｇ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</a:t>
          </a:r>
        </a:p>
      </xdr:txBody>
    </xdr:sp>
    <xdr:clientData/>
  </xdr:twoCellAnchor>
  <xdr:twoCellAnchor>
    <xdr:from>
      <xdr:col>2</xdr:col>
      <xdr:colOff>38100</xdr:colOff>
      <xdr:row>41</xdr:row>
      <xdr:rowOff>190500</xdr:rowOff>
    </xdr:from>
    <xdr:to>
      <xdr:col>3</xdr:col>
      <xdr:colOff>352425</xdr:colOff>
      <xdr:row>44</xdr:row>
      <xdr:rowOff>114300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085850" y="9305925"/>
          <a:ext cx="8858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Ｉ</a:t>
          </a:r>
        </a:p>
      </xdr:txBody>
    </xdr:sp>
    <xdr:clientData/>
  </xdr:twoCellAnchor>
  <xdr:twoCellAnchor>
    <xdr:from>
      <xdr:col>8</xdr:col>
      <xdr:colOff>247650</xdr:colOff>
      <xdr:row>41</xdr:row>
      <xdr:rowOff>180975</xdr:rowOff>
    </xdr:from>
    <xdr:to>
      <xdr:col>9</xdr:col>
      <xdr:colOff>457200</xdr:colOff>
      <xdr:row>44</xdr:row>
      <xdr:rowOff>85725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4629150" y="9296400"/>
          <a:ext cx="7334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Ｈ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Ｉ</a:t>
          </a:r>
        </a:p>
      </xdr:txBody>
    </xdr:sp>
    <xdr:clientData/>
  </xdr:twoCellAnchor>
  <xdr:twoCellAnchor>
    <xdr:from>
      <xdr:col>5</xdr:col>
      <xdr:colOff>438150</xdr:colOff>
      <xdr:row>42</xdr:row>
      <xdr:rowOff>161925</xdr:rowOff>
    </xdr:from>
    <xdr:to>
      <xdr:col>6</xdr:col>
      <xdr:colOff>47625</xdr:colOff>
      <xdr:row>42</xdr:row>
      <xdr:rowOff>161925</xdr:rowOff>
    </xdr:to>
    <xdr:sp>
      <xdr:nvSpPr>
        <xdr:cNvPr id="7" name="Line 10"/>
        <xdr:cNvSpPr>
          <a:spLocks/>
        </xdr:cNvSpPr>
      </xdr:nvSpPr>
      <xdr:spPr>
        <a:xfrm>
          <a:off x="3152775" y="94678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43</xdr:row>
      <xdr:rowOff>9525</xdr:rowOff>
    </xdr:from>
    <xdr:to>
      <xdr:col>3</xdr:col>
      <xdr:colOff>123825</xdr:colOff>
      <xdr:row>43</xdr:row>
      <xdr:rowOff>9525</xdr:rowOff>
    </xdr:to>
    <xdr:sp>
      <xdr:nvSpPr>
        <xdr:cNvPr id="8" name="Line 11"/>
        <xdr:cNvSpPr>
          <a:spLocks/>
        </xdr:cNvSpPr>
      </xdr:nvSpPr>
      <xdr:spPr>
        <a:xfrm>
          <a:off x="1314450" y="94964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42</xdr:row>
      <xdr:rowOff>171450</xdr:rowOff>
    </xdr:from>
    <xdr:to>
      <xdr:col>9</xdr:col>
      <xdr:colOff>314325</xdr:colOff>
      <xdr:row>42</xdr:row>
      <xdr:rowOff>171450</xdr:rowOff>
    </xdr:to>
    <xdr:sp>
      <xdr:nvSpPr>
        <xdr:cNvPr id="9" name="Line 12"/>
        <xdr:cNvSpPr>
          <a:spLocks/>
        </xdr:cNvSpPr>
      </xdr:nvSpPr>
      <xdr:spPr>
        <a:xfrm flipV="1">
          <a:off x="4762500" y="9477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5</xdr:row>
      <xdr:rowOff>180975</xdr:rowOff>
    </xdr:from>
    <xdr:to>
      <xdr:col>12</xdr:col>
      <xdr:colOff>323850</xdr:colOff>
      <xdr:row>5</xdr:row>
      <xdr:rowOff>180975</xdr:rowOff>
    </xdr:to>
    <xdr:sp>
      <xdr:nvSpPr>
        <xdr:cNvPr id="10" name="Line 15"/>
        <xdr:cNvSpPr>
          <a:spLocks/>
        </xdr:cNvSpPr>
      </xdr:nvSpPr>
      <xdr:spPr>
        <a:xfrm>
          <a:off x="6791325" y="2143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5</xdr:row>
      <xdr:rowOff>180975</xdr:rowOff>
    </xdr:from>
    <xdr:to>
      <xdr:col>14</xdr:col>
      <xdr:colOff>333375</xdr:colOff>
      <xdr:row>5</xdr:row>
      <xdr:rowOff>180975</xdr:rowOff>
    </xdr:to>
    <xdr:sp>
      <xdr:nvSpPr>
        <xdr:cNvPr id="11" name="Line 16"/>
        <xdr:cNvSpPr>
          <a:spLocks/>
        </xdr:cNvSpPr>
      </xdr:nvSpPr>
      <xdr:spPr>
        <a:xfrm>
          <a:off x="7886700" y="2143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</xdr:row>
      <xdr:rowOff>190500</xdr:rowOff>
    </xdr:from>
    <xdr:to>
      <xdr:col>16</xdr:col>
      <xdr:colOff>371475</xdr:colOff>
      <xdr:row>5</xdr:row>
      <xdr:rowOff>190500</xdr:rowOff>
    </xdr:to>
    <xdr:sp>
      <xdr:nvSpPr>
        <xdr:cNvPr id="12" name="Line 17"/>
        <xdr:cNvSpPr>
          <a:spLocks/>
        </xdr:cNvSpPr>
      </xdr:nvSpPr>
      <xdr:spPr>
        <a:xfrm>
          <a:off x="9020175" y="2152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5</xdr:row>
      <xdr:rowOff>190500</xdr:rowOff>
    </xdr:from>
    <xdr:to>
      <xdr:col>18</xdr:col>
      <xdr:colOff>428625</xdr:colOff>
      <xdr:row>5</xdr:row>
      <xdr:rowOff>190500</xdr:rowOff>
    </xdr:to>
    <xdr:sp>
      <xdr:nvSpPr>
        <xdr:cNvPr id="13" name="Line 18"/>
        <xdr:cNvSpPr>
          <a:spLocks/>
        </xdr:cNvSpPr>
      </xdr:nvSpPr>
      <xdr:spPr>
        <a:xfrm>
          <a:off x="10029825" y="21526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42</xdr:row>
      <xdr:rowOff>0</xdr:rowOff>
    </xdr:from>
    <xdr:to>
      <xdr:col>8</xdr:col>
      <xdr:colOff>342900</xdr:colOff>
      <xdr:row>43</xdr:row>
      <xdr:rowOff>123825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3714750" y="9305925"/>
          <a:ext cx="1009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非労働力率</a:t>
          </a:r>
        </a:p>
      </xdr:txBody>
    </xdr:sp>
    <xdr:clientData/>
  </xdr:twoCellAnchor>
  <xdr:twoCellAnchor>
    <xdr:from>
      <xdr:col>4</xdr:col>
      <xdr:colOff>66675</xdr:colOff>
      <xdr:row>5</xdr:row>
      <xdr:rowOff>180975</xdr:rowOff>
    </xdr:from>
    <xdr:to>
      <xdr:col>4</xdr:col>
      <xdr:colOff>495300</xdr:colOff>
      <xdr:row>5</xdr:row>
      <xdr:rowOff>180975</xdr:rowOff>
    </xdr:to>
    <xdr:sp>
      <xdr:nvSpPr>
        <xdr:cNvPr id="15" name="Line 22"/>
        <xdr:cNvSpPr>
          <a:spLocks/>
        </xdr:cNvSpPr>
      </xdr:nvSpPr>
      <xdr:spPr>
        <a:xfrm>
          <a:off x="2257425" y="21431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2" width="6.875" style="1" customWidth="1"/>
    <col min="3" max="4" width="7.50390625" style="1" customWidth="1"/>
    <col min="5" max="5" width="6.875" style="1" customWidth="1"/>
    <col min="6" max="6" width="7.50390625" style="1" customWidth="1"/>
    <col min="7" max="7" width="6.875" style="1" customWidth="1"/>
    <col min="8" max="8" width="7.50390625" style="1" customWidth="1"/>
    <col min="9" max="9" width="6.875" style="1" customWidth="1"/>
    <col min="10" max="12" width="7.50390625" style="1" customWidth="1"/>
    <col min="13" max="13" width="6.875" style="1" customWidth="1"/>
    <col min="14" max="14" width="7.50390625" style="1" customWidth="1"/>
    <col min="15" max="15" width="6.875" style="1" customWidth="1"/>
    <col min="16" max="18" width="7.50390625" style="1" customWidth="1"/>
    <col min="19" max="19" width="6.875" style="1" customWidth="1"/>
    <col min="20" max="24" width="7.50390625" style="1" customWidth="1"/>
    <col min="25" max="16384" width="9.00390625" style="1" customWidth="1"/>
  </cols>
  <sheetData>
    <row r="1" spans="1:8" ht="14.25">
      <c r="A1" s="22" t="s">
        <v>56</v>
      </c>
      <c r="H1" s="24"/>
    </row>
    <row r="2" spans="1:23" ht="14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3" t="s">
        <v>50</v>
      </c>
      <c r="W2" s="33"/>
    </row>
    <row r="3" spans="1:23" ht="14.25" customHeight="1">
      <c r="A3" s="44" t="s">
        <v>36</v>
      </c>
      <c r="B3" s="45"/>
      <c r="C3" s="50" t="s">
        <v>2</v>
      </c>
      <c r="D3" s="53" t="s">
        <v>17</v>
      </c>
      <c r="E3" s="33"/>
      <c r="F3" s="33"/>
      <c r="G3" s="33"/>
      <c r="H3" s="33"/>
      <c r="I3" s="33"/>
      <c r="J3" s="33"/>
      <c r="K3" s="33"/>
      <c r="L3" s="33"/>
      <c r="M3" s="33" t="s">
        <v>16</v>
      </c>
      <c r="N3" s="33"/>
      <c r="O3" s="33"/>
      <c r="P3" s="33"/>
      <c r="Q3" s="38"/>
      <c r="R3" s="33" t="s">
        <v>40</v>
      </c>
      <c r="S3" s="33"/>
      <c r="T3" s="33"/>
      <c r="U3" s="33"/>
      <c r="V3" s="38"/>
      <c r="W3" s="42" t="s">
        <v>37</v>
      </c>
    </row>
    <row r="4" spans="1:23" ht="14.25" customHeight="1">
      <c r="A4" s="44"/>
      <c r="B4" s="45"/>
      <c r="C4" s="50"/>
      <c r="D4" s="46" t="s">
        <v>41</v>
      </c>
      <c r="E4" s="36" t="s">
        <v>38</v>
      </c>
      <c r="F4" s="47" t="s">
        <v>44</v>
      </c>
      <c r="G4" s="48"/>
      <c r="H4" s="48"/>
      <c r="I4" s="48"/>
      <c r="J4" s="48"/>
      <c r="K4" s="48"/>
      <c r="L4" s="48"/>
      <c r="M4" s="48"/>
      <c r="N4" s="48"/>
      <c r="O4" s="49"/>
      <c r="P4" s="51" t="s">
        <v>49</v>
      </c>
      <c r="Q4" s="36" t="s">
        <v>47</v>
      </c>
      <c r="R4" s="34" t="s">
        <v>48</v>
      </c>
      <c r="S4" s="36" t="s">
        <v>38</v>
      </c>
      <c r="T4" s="39" t="s">
        <v>18</v>
      </c>
      <c r="U4" s="39" t="s">
        <v>19</v>
      </c>
      <c r="V4" s="39" t="s">
        <v>20</v>
      </c>
      <c r="W4" s="43"/>
    </row>
    <row r="5" spans="1:23" ht="97.5" customHeight="1">
      <c r="A5" s="44"/>
      <c r="B5" s="45"/>
      <c r="C5" s="50"/>
      <c r="D5" s="46"/>
      <c r="E5" s="37"/>
      <c r="F5" s="17" t="s">
        <v>35</v>
      </c>
      <c r="G5" s="18" t="s">
        <v>42</v>
      </c>
      <c r="H5" s="19" t="s">
        <v>34</v>
      </c>
      <c r="I5" s="18" t="s">
        <v>0</v>
      </c>
      <c r="J5" s="19" t="s">
        <v>43</v>
      </c>
      <c r="K5" s="18" t="s">
        <v>0</v>
      </c>
      <c r="L5" s="28" t="s">
        <v>1</v>
      </c>
      <c r="M5" s="18" t="s">
        <v>0</v>
      </c>
      <c r="N5" s="19" t="s">
        <v>15</v>
      </c>
      <c r="O5" s="18" t="s">
        <v>0</v>
      </c>
      <c r="P5" s="51"/>
      <c r="Q5" s="52"/>
      <c r="R5" s="35"/>
      <c r="S5" s="37"/>
      <c r="T5" s="40"/>
      <c r="U5" s="40"/>
      <c r="V5" s="40"/>
      <c r="W5" s="43"/>
    </row>
    <row r="6" spans="1:23" ht="30">
      <c r="A6" s="33"/>
      <c r="B6" s="38"/>
      <c r="C6" s="3" t="s">
        <v>51</v>
      </c>
      <c r="D6" s="5" t="s">
        <v>21</v>
      </c>
      <c r="E6" s="31" t="s">
        <v>52</v>
      </c>
      <c r="F6" s="5" t="s">
        <v>22</v>
      </c>
      <c r="G6" s="6" t="s">
        <v>23</v>
      </c>
      <c r="H6" s="4" t="s">
        <v>24</v>
      </c>
      <c r="I6" s="6" t="s">
        <v>25</v>
      </c>
      <c r="J6" s="4" t="s">
        <v>26</v>
      </c>
      <c r="K6" s="6" t="s">
        <v>27</v>
      </c>
      <c r="L6" s="23" t="s">
        <v>28</v>
      </c>
      <c r="M6" s="6" t="s">
        <v>29</v>
      </c>
      <c r="N6" s="4" t="s">
        <v>30</v>
      </c>
      <c r="O6" s="6" t="s">
        <v>31</v>
      </c>
      <c r="P6" s="4" t="s">
        <v>57</v>
      </c>
      <c r="Q6" s="6" t="s">
        <v>53</v>
      </c>
      <c r="R6" s="4" t="s">
        <v>32</v>
      </c>
      <c r="S6" s="32" t="s">
        <v>54</v>
      </c>
      <c r="T6" s="41"/>
      <c r="U6" s="41"/>
      <c r="V6" s="41"/>
      <c r="W6" s="30" t="s">
        <v>55</v>
      </c>
    </row>
    <row r="7" spans="1:23" ht="6.75" customHeight="1">
      <c r="A7" s="13"/>
      <c r="B7" s="14"/>
      <c r="C7" s="13"/>
      <c r="D7" s="2"/>
      <c r="E7" s="11"/>
      <c r="F7" s="2"/>
      <c r="G7" s="11"/>
      <c r="H7" s="2"/>
      <c r="I7" s="11"/>
      <c r="J7" s="2"/>
      <c r="K7" s="11"/>
      <c r="L7" s="2"/>
      <c r="M7" s="11"/>
      <c r="N7" s="2"/>
      <c r="O7" s="11"/>
      <c r="P7" s="2"/>
      <c r="Q7" s="11"/>
      <c r="R7" s="2"/>
      <c r="S7" s="11"/>
      <c r="T7" s="12"/>
      <c r="U7" s="12"/>
      <c r="V7" s="12"/>
      <c r="W7" s="12"/>
    </row>
    <row r="8" spans="1:23" ht="15.75" customHeight="1">
      <c r="A8" s="7"/>
      <c r="B8" s="15" t="s">
        <v>3</v>
      </c>
      <c r="C8" s="1">
        <f>SUM(C9:C10)</f>
        <v>51305</v>
      </c>
      <c r="D8" s="1">
        <f>SUM(D9:D10)</f>
        <v>33145</v>
      </c>
      <c r="E8" s="20">
        <f>D8/(C8)*100</f>
        <v>64.60383978169769</v>
      </c>
      <c r="F8" s="1">
        <f>SUM(F9:F10)</f>
        <v>32342</v>
      </c>
      <c r="G8" s="20">
        <f>F8/D8*100</f>
        <v>97.57731181173631</v>
      </c>
      <c r="H8" s="1">
        <f>SUM(H9:H10)</f>
        <v>27975</v>
      </c>
      <c r="I8" s="20">
        <f>H8/F8*100</f>
        <v>86.49743367757095</v>
      </c>
      <c r="J8" s="1">
        <f>SUM(J9:J10)</f>
        <v>3925</v>
      </c>
      <c r="K8" s="20">
        <f>J8/F8*100</f>
        <v>12.135922330097088</v>
      </c>
      <c r="L8" s="1">
        <f>SUM(L9:L10)</f>
        <v>80</v>
      </c>
      <c r="M8" s="20">
        <f>L8/F8*100</f>
        <v>0.24735637870261581</v>
      </c>
      <c r="N8" s="1">
        <f>SUM(N9:N10)</f>
        <v>362</v>
      </c>
      <c r="O8" s="20">
        <f>N8/F8*100</f>
        <v>1.1192876136293364</v>
      </c>
      <c r="P8" s="1">
        <v>803</v>
      </c>
      <c r="Q8" s="20">
        <f>P8/D8*100</f>
        <v>2.42268818826369</v>
      </c>
      <c r="R8" s="1">
        <f>SUM(R9:R10)</f>
        <v>18160</v>
      </c>
      <c r="S8" s="20">
        <f>R8/C8*100</f>
        <v>35.396160218302306</v>
      </c>
      <c r="T8" s="21" t="s">
        <v>39</v>
      </c>
      <c r="U8" s="21" t="s">
        <v>39</v>
      </c>
      <c r="V8" s="21" t="s">
        <v>39</v>
      </c>
      <c r="W8" s="21" t="s">
        <v>39</v>
      </c>
    </row>
    <row r="9" spans="1:23" ht="15.75" customHeight="1">
      <c r="A9" s="7" t="s">
        <v>6</v>
      </c>
      <c r="B9" s="15" t="s">
        <v>4</v>
      </c>
      <c r="C9" s="1">
        <v>23598</v>
      </c>
      <c r="D9" s="1">
        <v>20400</v>
      </c>
      <c r="E9" s="20">
        <f>D9/(C9)*100</f>
        <v>86.44800406814137</v>
      </c>
      <c r="F9" s="1">
        <v>19829</v>
      </c>
      <c r="G9" s="20">
        <f aca="true" t="shared" si="0" ref="G9:G35">F9/D9*100</f>
        <v>97.20098039215686</v>
      </c>
      <c r="H9" s="1">
        <v>19514</v>
      </c>
      <c r="I9" s="20">
        <f aca="true" t="shared" si="1" ref="I9:I35">H9/F9*100</f>
        <v>98.41141762065662</v>
      </c>
      <c r="J9" s="1">
        <v>34</v>
      </c>
      <c r="K9" s="20">
        <f aca="true" t="shared" si="2" ref="K9:K40">J9/F9*100</f>
        <v>0.17146603459579404</v>
      </c>
      <c r="L9" s="1">
        <v>34</v>
      </c>
      <c r="M9" s="20">
        <f aca="true" t="shared" si="3" ref="M9:M40">L9/F9*100</f>
        <v>0.17146603459579404</v>
      </c>
      <c r="N9" s="1">
        <v>247</v>
      </c>
      <c r="O9" s="20">
        <f aca="true" t="shared" si="4" ref="O9:O40">N9/F9*100</f>
        <v>1.245650310151798</v>
      </c>
      <c r="P9" s="1">
        <v>571</v>
      </c>
      <c r="Q9" s="20">
        <f aca="true" t="shared" si="5" ref="Q9:Q40">P9/D9*100</f>
        <v>2.799019607843137</v>
      </c>
      <c r="R9" s="1">
        <v>3198</v>
      </c>
      <c r="S9" s="20">
        <f>R9/C9*100</f>
        <v>13.551995931858633</v>
      </c>
      <c r="T9" s="21" t="s">
        <v>39</v>
      </c>
      <c r="U9" s="21" t="s">
        <v>39</v>
      </c>
      <c r="V9" s="21" t="s">
        <v>39</v>
      </c>
      <c r="W9" s="21" t="s">
        <v>39</v>
      </c>
    </row>
    <row r="10" spans="1:23" ht="15.75" customHeight="1">
      <c r="A10" s="8" t="s">
        <v>7</v>
      </c>
      <c r="B10" s="15" t="s">
        <v>5</v>
      </c>
      <c r="C10" s="1">
        <v>27707</v>
      </c>
      <c r="D10" s="1">
        <v>12745</v>
      </c>
      <c r="E10" s="20">
        <f>D10/(C10)*100</f>
        <v>45.99920597682896</v>
      </c>
      <c r="F10" s="1">
        <v>12513</v>
      </c>
      <c r="G10" s="20">
        <f t="shared" si="0"/>
        <v>98.17967830521773</v>
      </c>
      <c r="H10" s="1">
        <v>8461</v>
      </c>
      <c r="I10" s="20">
        <f t="shared" si="1"/>
        <v>67.61767761528012</v>
      </c>
      <c r="J10" s="1">
        <v>3891</v>
      </c>
      <c r="K10" s="20">
        <f t="shared" si="2"/>
        <v>31.09566051306641</v>
      </c>
      <c r="L10" s="1">
        <v>46</v>
      </c>
      <c r="M10" s="20">
        <f t="shared" si="3"/>
        <v>0.3676176776152801</v>
      </c>
      <c r="N10" s="1">
        <v>115</v>
      </c>
      <c r="O10" s="20">
        <f t="shared" si="4"/>
        <v>0.9190441940382001</v>
      </c>
      <c r="P10" s="1">
        <v>232</v>
      </c>
      <c r="Q10" s="20">
        <f t="shared" si="5"/>
        <v>1.8203216947822676</v>
      </c>
      <c r="R10" s="1">
        <v>14962</v>
      </c>
      <c r="S10" s="20">
        <f>R10/C10*100</f>
        <v>54.00079402317104</v>
      </c>
      <c r="T10" s="21" t="s">
        <v>39</v>
      </c>
      <c r="U10" s="21" t="s">
        <v>39</v>
      </c>
      <c r="V10" s="21" t="s">
        <v>39</v>
      </c>
      <c r="W10" s="21" t="s">
        <v>39</v>
      </c>
    </row>
    <row r="11" spans="1:19" ht="15.75" customHeight="1">
      <c r="A11" s="7"/>
      <c r="B11" s="15"/>
      <c r="E11" s="20"/>
      <c r="G11" s="20"/>
      <c r="I11" s="20"/>
      <c r="K11" s="20"/>
      <c r="M11" s="20"/>
      <c r="O11" s="20"/>
      <c r="Q11" s="20"/>
      <c r="S11" s="20"/>
    </row>
    <row r="12" spans="1:19" ht="15.75" customHeight="1">
      <c r="A12" s="7"/>
      <c r="B12" s="15"/>
      <c r="E12" s="20"/>
      <c r="G12" s="20"/>
      <c r="I12" s="20"/>
      <c r="K12" s="20"/>
      <c r="M12" s="20"/>
      <c r="O12" s="20"/>
      <c r="Q12" s="20"/>
      <c r="S12" s="20"/>
    </row>
    <row r="13" spans="1:23" ht="15.75" customHeight="1">
      <c r="A13" s="7"/>
      <c r="B13" s="15" t="s">
        <v>3</v>
      </c>
      <c r="C13" s="1">
        <f>SUM(C14:C15)</f>
        <v>53308</v>
      </c>
      <c r="D13" s="1">
        <f aca="true" t="shared" si="6" ref="D13:V13">SUM(D14:D15)</f>
        <v>35275</v>
      </c>
      <c r="E13" s="20">
        <f aca="true" t="shared" si="7" ref="E13:E40">D13/(C13-W13)*100</f>
        <v>66.17950545945743</v>
      </c>
      <c r="F13" s="1">
        <f t="shared" si="6"/>
        <v>34297</v>
      </c>
      <c r="G13" s="20">
        <f t="shared" si="0"/>
        <v>97.22749822820694</v>
      </c>
      <c r="H13" s="1">
        <f t="shared" si="6"/>
        <v>28302</v>
      </c>
      <c r="I13" s="20">
        <f t="shared" si="1"/>
        <v>82.52033705571917</v>
      </c>
      <c r="J13" s="1">
        <f t="shared" si="6"/>
        <v>5339</v>
      </c>
      <c r="K13" s="20">
        <f t="shared" si="2"/>
        <v>15.566959209260286</v>
      </c>
      <c r="L13" s="1">
        <f t="shared" si="6"/>
        <v>87</v>
      </c>
      <c r="M13" s="20">
        <f t="shared" si="3"/>
        <v>0.2536665014432749</v>
      </c>
      <c r="N13" s="1">
        <f t="shared" si="6"/>
        <v>569</v>
      </c>
      <c r="O13" s="20">
        <f t="shared" si="4"/>
        <v>1.6590372335772807</v>
      </c>
      <c r="P13" s="1">
        <v>978</v>
      </c>
      <c r="Q13" s="20">
        <f t="shared" si="5"/>
        <v>2.7725017717930545</v>
      </c>
      <c r="R13" s="1">
        <f t="shared" si="6"/>
        <v>18027</v>
      </c>
      <c r="S13" s="20">
        <f>R13/(C13-W13)*100</f>
        <v>33.82049454054257</v>
      </c>
      <c r="T13" s="1">
        <f t="shared" si="6"/>
        <v>10375</v>
      </c>
      <c r="U13" s="1">
        <f t="shared" si="6"/>
        <v>3323</v>
      </c>
      <c r="V13" s="1">
        <f t="shared" si="6"/>
        <v>4329</v>
      </c>
      <c r="W13" s="1">
        <v>6</v>
      </c>
    </row>
    <row r="14" spans="1:23" ht="15.75" customHeight="1">
      <c r="A14" s="7" t="s">
        <v>6</v>
      </c>
      <c r="B14" s="15" t="s">
        <v>4</v>
      </c>
      <c r="C14" s="1">
        <v>24413</v>
      </c>
      <c r="D14" s="1">
        <v>20620</v>
      </c>
      <c r="E14" s="20">
        <f t="shared" si="7"/>
        <v>84.46665574307718</v>
      </c>
      <c r="F14" s="1">
        <v>19949</v>
      </c>
      <c r="G14" s="20">
        <f t="shared" si="0"/>
        <v>96.74587778855481</v>
      </c>
      <c r="H14" s="1">
        <v>19450</v>
      </c>
      <c r="I14" s="20">
        <f t="shared" si="1"/>
        <v>97.49862148478621</v>
      </c>
      <c r="J14" s="1">
        <v>82</v>
      </c>
      <c r="K14" s="20">
        <f t="shared" si="2"/>
        <v>0.41104817284074385</v>
      </c>
      <c r="L14" s="1">
        <v>46</v>
      </c>
      <c r="M14" s="20">
        <f t="shared" si="3"/>
        <v>0.23058799939846608</v>
      </c>
      <c r="N14" s="1">
        <v>371</v>
      </c>
      <c r="O14" s="20">
        <f t="shared" si="4"/>
        <v>1.8597423429745852</v>
      </c>
      <c r="P14" s="1">
        <v>671</v>
      </c>
      <c r="Q14" s="20">
        <f t="shared" si="5"/>
        <v>3.2541222114451993</v>
      </c>
      <c r="R14" s="1">
        <v>3792</v>
      </c>
      <c r="S14" s="20">
        <f aca="true" t="shared" si="8" ref="S14:S40">R14/(C14-W14)*100</f>
        <v>15.533344256922824</v>
      </c>
      <c r="T14" s="1">
        <v>100</v>
      </c>
      <c r="U14" s="1">
        <v>1599</v>
      </c>
      <c r="V14" s="1">
        <v>2093</v>
      </c>
      <c r="W14" s="1">
        <v>1</v>
      </c>
    </row>
    <row r="15" spans="1:23" ht="15.75" customHeight="1">
      <c r="A15" s="8" t="s">
        <v>8</v>
      </c>
      <c r="B15" s="15" t="s">
        <v>5</v>
      </c>
      <c r="C15" s="1">
        <v>28895</v>
      </c>
      <c r="D15" s="1">
        <v>14655</v>
      </c>
      <c r="E15" s="20">
        <f t="shared" si="7"/>
        <v>50.72689511941848</v>
      </c>
      <c r="F15" s="1">
        <v>14348</v>
      </c>
      <c r="G15" s="20">
        <f t="shared" si="0"/>
        <v>97.9051518253156</v>
      </c>
      <c r="H15" s="1">
        <v>8852</v>
      </c>
      <c r="I15" s="20">
        <f t="shared" si="1"/>
        <v>61.695009757457484</v>
      </c>
      <c r="J15" s="1">
        <v>5257</v>
      </c>
      <c r="K15" s="20">
        <f t="shared" si="2"/>
        <v>36.63925285754112</v>
      </c>
      <c r="L15" s="1">
        <v>41</v>
      </c>
      <c r="M15" s="20">
        <f t="shared" si="3"/>
        <v>0.28575411207136886</v>
      </c>
      <c r="N15" s="1">
        <v>198</v>
      </c>
      <c r="O15" s="20">
        <f t="shared" si="4"/>
        <v>1.379983272930025</v>
      </c>
      <c r="P15" s="1">
        <v>307</v>
      </c>
      <c r="Q15" s="20">
        <f t="shared" si="5"/>
        <v>2.094848174684408</v>
      </c>
      <c r="R15" s="1">
        <v>14235</v>
      </c>
      <c r="S15" s="20">
        <f t="shared" si="8"/>
        <v>49.27310488058151</v>
      </c>
      <c r="T15" s="1">
        <v>10275</v>
      </c>
      <c r="U15" s="1">
        <v>1724</v>
      </c>
      <c r="V15" s="1">
        <v>2236</v>
      </c>
      <c r="W15" s="1">
        <v>5</v>
      </c>
    </row>
    <row r="16" spans="1:19" ht="15.75" customHeight="1">
      <c r="A16" s="7"/>
      <c r="B16" s="15"/>
      <c r="E16" s="20"/>
      <c r="G16" s="20"/>
      <c r="I16" s="20"/>
      <c r="K16" s="20"/>
      <c r="M16" s="20"/>
      <c r="O16" s="20"/>
      <c r="Q16" s="20"/>
      <c r="S16" s="20"/>
    </row>
    <row r="17" spans="1:19" ht="15.75" customHeight="1">
      <c r="A17" s="7"/>
      <c r="B17" s="15"/>
      <c r="E17" s="20"/>
      <c r="G17" s="20"/>
      <c r="I17" s="20"/>
      <c r="K17" s="20"/>
      <c r="M17" s="20"/>
      <c r="O17" s="20"/>
      <c r="Q17" s="20"/>
      <c r="S17" s="20"/>
    </row>
    <row r="18" spans="1:23" ht="15.75" customHeight="1">
      <c r="A18" s="7"/>
      <c r="B18" s="15" t="s">
        <v>3</v>
      </c>
      <c r="C18" s="1">
        <f>SUM(C19:C20)</f>
        <v>56073</v>
      </c>
      <c r="D18" s="1">
        <f aca="true" t="shared" si="9" ref="D18:V18">SUM(D19:D20)</f>
        <v>36612</v>
      </c>
      <c r="E18" s="20">
        <f t="shared" si="7"/>
        <v>65.34239974299942</v>
      </c>
      <c r="F18" s="1">
        <f t="shared" si="9"/>
        <v>35199</v>
      </c>
      <c r="G18" s="20">
        <f t="shared" si="0"/>
        <v>96.14060963618486</v>
      </c>
      <c r="H18" s="1">
        <f t="shared" si="9"/>
        <v>28572</v>
      </c>
      <c r="I18" s="20">
        <f t="shared" si="1"/>
        <v>81.17276058978948</v>
      </c>
      <c r="J18" s="1">
        <f t="shared" si="9"/>
        <v>6087</v>
      </c>
      <c r="K18" s="20">
        <f t="shared" si="2"/>
        <v>17.293104917753347</v>
      </c>
      <c r="L18" s="1">
        <f t="shared" si="9"/>
        <v>82</v>
      </c>
      <c r="M18" s="20">
        <f t="shared" si="3"/>
        <v>0.23296116366942243</v>
      </c>
      <c r="N18" s="1">
        <f t="shared" si="9"/>
        <v>458</v>
      </c>
      <c r="O18" s="20">
        <f t="shared" si="4"/>
        <v>1.3011733287877498</v>
      </c>
      <c r="P18" s="1">
        <v>1413</v>
      </c>
      <c r="Q18" s="20">
        <f t="shared" si="5"/>
        <v>3.8593903638151428</v>
      </c>
      <c r="R18" s="1">
        <f t="shared" si="9"/>
        <v>19419</v>
      </c>
      <c r="S18" s="20">
        <f t="shared" si="8"/>
        <v>34.65760025700059</v>
      </c>
      <c r="T18" s="1">
        <f t="shared" si="9"/>
        <v>9432</v>
      </c>
      <c r="U18" s="1">
        <f t="shared" si="9"/>
        <v>4077</v>
      </c>
      <c r="V18" s="1">
        <f t="shared" si="9"/>
        <v>5910</v>
      </c>
      <c r="W18" s="1">
        <v>42</v>
      </c>
    </row>
    <row r="19" spans="1:23" ht="15.75" customHeight="1">
      <c r="A19" s="7" t="s">
        <v>6</v>
      </c>
      <c r="B19" s="15" t="s">
        <v>4</v>
      </c>
      <c r="C19" s="1">
        <v>25587</v>
      </c>
      <c r="D19" s="1">
        <v>20683</v>
      </c>
      <c r="E19" s="20">
        <f t="shared" si="7"/>
        <v>80.86562145677757</v>
      </c>
      <c r="F19" s="1">
        <v>19784</v>
      </c>
      <c r="G19" s="20">
        <f t="shared" si="0"/>
        <v>95.65343518831891</v>
      </c>
      <c r="H19" s="1">
        <v>19352</v>
      </c>
      <c r="I19" s="20">
        <f t="shared" si="1"/>
        <v>97.81641730691469</v>
      </c>
      <c r="J19" s="1">
        <v>85</v>
      </c>
      <c r="K19" s="20">
        <f t="shared" si="2"/>
        <v>0.42964011322280626</v>
      </c>
      <c r="L19" s="1">
        <v>44</v>
      </c>
      <c r="M19" s="20">
        <f t="shared" si="3"/>
        <v>0.22240194096239382</v>
      </c>
      <c r="N19" s="1">
        <v>303</v>
      </c>
      <c r="O19" s="20">
        <f t="shared" si="4"/>
        <v>1.5315406389001214</v>
      </c>
      <c r="P19" s="1">
        <v>899</v>
      </c>
      <c r="Q19" s="20">
        <f t="shared" si="5"/>
        <v>4.346564811681091</v>
      </c>
      <c r="R19" s="1">
        <v>4894</v>
      </c>
      <c r="S19" s="20">
        <f t="shared" si="8"/>
        <v>19.13437854322243</v>
      </c>
      <c r="T19" s="1">
        <v>97</v>
      </c>
      <c r="U19" s="1">
        <v>1969</v>
      </c>
      <c r="V19" s="1">
        <v>2828</v>
      </c>
      <c r="W19" s="1">
        <v>10</v>
      </c>
    </row>
    <row r="20" spans="1:23" ht="15.75" customHeight="1">
      <c r="A20" s="8" t="s">
        <v>9</v>
      </c>
      <c r="B20" s="15" t="s">
        <v>5</v>
      </c>
      <c r="C20" s="1">
        <v>30486</v>
      </c>
      <c r="D20" s="1">
        <v>15929</v>
      </c>
      <c r="E20" s="20">
        <f t="shared" si="7"/>
        <v>52.3051159125238</v>
      </c>
      <c r="F20" s="1">
        <v>15415</v>
      </c>
      <c r="G20" s="20">
        <f t="shared" si="0"/>
        <v>96.773180990646</v>
      </c>
      <c r="H20" s="1">
        <v>9220</v>
      </c>
      <c r="I20" s="20">
        <f t="shared" si="1"/>
        <v>59.811871553681485</v>
      </c>
      <c r="J20" s="1">
        <v>6002</v>
      </c>
      <c r="K20" s="20">
        <f t="shared" si="2"/>
        <v>38.93610120012974</v>
      </c>
      <c r="L20" s="1">
        <v>38</v>
      </c>
      <c r="M20" s="20">
        <f t="shared" si="3"/>
        <v>0.2465131365553033</v>
      </c>
      <c r="N20" s="1">
        <v>155</v>
      </c>
      <c r="O20" s="20">
        <f t="shared" si="4"/>
        <v>1.0055141096334739</v>
      </c>
      <c r="P20" s="1">
        <v>514</v>
      </c>
      <c r="Q20" s="20">
        <f t="shared" si="5"/>
        <v>3.2268190093540086</v>
      </c>
      <c r="R20" s="1">
        <v>14525</v>
      </c>
      <c r="S20" s="20">
        <f t="shared" si="8"/>
        <v>47.69488408747619</v>
      </c>
      <c r="T20" s="1">
        <v>9335</v>
      </c>
      <c r="U20" s="1">
        <v>2108</v>
      </c>
      <c r="V20" s="1">
        <v>3082</v>
      </c>
      <c r="W20" s="1">
        <v>32</v>
      </c>
    </row>
    <row r="21" spans="1:19" ht="15.75" customHeight="1">
      <c r="A21" s="7"/>
      <c r="B21" s="15"/>
      <c r="E21" s="20"/>
      <c r="G21" s="20"/>
      <c r="I21" s="20"/>
      <c r="K21" s="20"/>
      <c r="M21" s="20"/>
      <c r="O21" s="20"/>
      <c r="Q21" s="20"/>
      <c r="S21" s="20"/>
    </row>
    <row r="22" spans="1:19" ht="15.75" customHeight="1">
      <c r="A22" s="7"/>
      <c r="B22" s="15"/>
      <c r="E22" s="20"/>
      <c r="G22" s="20"/>
      <c r="I22" s="20"/>
      <c r="K22" s="20"/>
      <c r="M22" s="20"/>
      <c r="O22" s="20"/>
      <c r="Q22" s="20"/>
      <c r="S22" s="20"/>
    </row>
    <row r="23" spans="1:23" ht="15.75" customHeight="1">
      <c r="A23" s="7"/>
      <c r="B23" s="15" t="s">
        <v>3</v>
      </c>
      <c r="C23" s="1">
        <f>SUM(C24:C25)</f>
        <v>59810</v>
      </c>
      <c r="D23" s="1">
        <f aca="true" t="shared" si="10" ref="D23:V23">SUM(D24:D25)</f>
        <v>39402</v>
      </c>
      <c r="E23" s="20">
        <f t="shared" si="7"/>
        <v>65.9646420679033</v>
      </c>
      <c r="F23" s="1">
        <f t="shared" si="10"/>
        <v>38271</v>
      </c>
      <c r="G23" s="20">
        <f t="shared" si="0"/>
        <v>97.12958733059236</v>
      </c>
      <c r="H23" s="1">
        <f t="shared" si="10"/>
        <v>31605</v>
      </c>
      <c r="I23" s="20">
        <f t="shared" si="1"/>
        <v>82.58211178176687</v>
      </c>
      <c r="J23" s="1">
        <f t="shared" si="10"/>
        <v>5937</v>
      </c>
      <c r="K23" s="20">
        <f t="shared" si="2"/>
        <v>15.513051657913302</v>
      </c>
      <c r="L23" s="1">
        <f t="shared" si="10"/>
        <v>153</v>
      </c>
      <c r="M23" s="20">
        <f t="shared" si="3"/>
        <v>0.39978051265971626</v>
      </c>
      <c r="N23" s="1">
        <f t="shared" si="10"/>
        <v>576</v>
      </c>
      <c r="O23" s="20">
        <f t="shared" si="4"/>
        <v>1.5050560476601083</v>
      </c>
      <c r="P23" s="1">
        <v>1131</v>
      </c>
      <c r="Q23" s="20">
        <f t="shared" si="5"/>
        <v>2.8704126694076444</v>
      </c>
      <c r="R23" s="1">
        <f t="shared" si="10"/>
        <v>20330</v>
      </c>
      <c r="S23" s="20">
        <f t="shared" si="8"/>
        <v>34.0353579320967</v>
      </c>
      <c r="T23" s="1">
        <f t="shared" si="10"/>
        <v>9399</v>
      </c>
      <c r="U23" s="1">
        <f t="shared" si="10"/>
        <v>4013</v>
      </c>
      <c r="V23" s="1">
        <f t="shared" si="10"/>
        <v>6918</v>
      </c>
      <c r="W23" s="1">
        <v>78</v>
      </c>
    </row>
    <row r="24" spans="1:23" ht="15.75" customHeight="1">
      <c r="A24" s="7" t="s">
        <v>10</v>
      </c>
      <c r="B24" s="15" t="s">
        <v>4</v>
      </c>
      <c r="C24" s="1">
        <v>27481</v>
      </c>
      <c r="D24" s="1">
        <v>21885</v>
      </c>
      <c r="E24" s="20">
        <f t="shared" si="7"/>
        <v>79.76455151802311</v>
      </c>
      <c r="F24" s="1">
        <v>21165</v>
      </c>
      <c r="G24" s="20">
        <f t="shared" si="0"/>
        <v>96.71007539410556</v>
      </c>
      <c r="H24" s="1">
        <v>20611</v>
      </c>
      <c r="I24" s="20">
        <f t="shared" si="1"/>
        <v>97.38247106071344</v>
      </c>
      <c r="J24" s="1">
        <v>145</v>
      </c>
      <c r="K24" s="20">
        <f t="shared" si="2"/>
        <v>0.6850933144342074</v>
      </c>
      <c r="L24" s="1">
        <v>53</v>
      </c>
      <c r="M24" s="20">
        <f t="shared" si="3"/>
        <v>0.25041341837939995</v>
      </c>
      <c r="N24" s="1">
        <v>356</v>
      </c>
      <c r="O24" s="20">
        <f t="shared" si="4"/>
        <v>1.6820222064729506</v>
      </c>
      <c r="P24" s="1">
        <v>720</v>
      </c>
      <c r="Q24" s="20">
        <f t="shared" si="5"/>
        <v>3.289924605894448</v>
      </c>
      <c r="R24" s="1">
        <v>5552</v>
      </c>
      <c r="S24" s="20">
        <f t="shared" si="8"/>
        <v>20.235448481976892</v>
      </c>
      <c r="T24" s="1">
        <v>234</v>
      </c>
      <c r="U24" s="1">
        <v>1917</v>
      </c>
      <c r="V24" s="1">
        <v>3401</v>
      </c>
      <c r="W24" s="1">
        <v>44</v>
      </c>
    </row>
    <row r="25" spans="1:23" ht="15.75" customHeight="1">
      <c r="A25" s="8" t="s">
        <v>11</v>
      </c>
      <c r="B25" s="15" t="s">
        <v>5</v>
      </c>
      <c r="C25" s="1">
        <v>32329</v>
      </c>
      <c r="D25" s="1">
        <v>17517</v>
      </c>
      <c r="E25" s="20">
        <f t="shared" si="7"/>
        <v>54.24059451927543</v>
      </c>
      <c r="F25" s="1">
        <v>17106</v>
      </c>
      <c r="G25" s="20">
        <f t="shared" si="0"/>
        <v>97.65370782668266</v>
      </c>
      <c r="H25" s="1">
        <v>10994</v>
      </c>
      <c r="I25" s="20">
        <f t="shared" si="1"/>
        <v>64.26984683736701</v>
      </c>
      <c r="J25" s="1">
        <v>5792</v>
      </c>
      <c r="K25" s="20">
        <f t="shared" si="2"/>
        <v>33.85946451537472</v>
      </c>
      <c r="L25" s="1">
        <v>100</v>
      </c>
      <c r="M25" s="20">
        <f t="shared" si="3"/>
        <v>0.58459020226821</v>
      </c>
      <c r="N25" s="1">
        <v>220</v>
      </c>
      <c r="O25" s="20">
        <f t="shared" si="4"/>
        <v>1.2860984449900619</v>
      </c>
      <c r="P25" s="1">
        <v>411</v>
      </c>
      <c r="Q25" s="20">
        <f t="shared" si="5"/>
        <v>2.346292173317349</v>
      </c>
      <c r="R25" s="1">
        <v>14778</v>
      </c>
      <c r="S25" s="20">
        <f t="shared" si="8"/>
        <v>45.75940548072457</v>
      </c>
      <c r="T25" s="1">
        <v>9165</v>
      </c>
      <c r="U25" s="1">
        <v>2096</v>
      </c>
      <c r="V25" s="1">
        <v>3517</v>
      </c>
      <c r="W25" s="1">
        <v>34</v>
      </c>
    </row>
    <row r="26" spans="1:19" ht="15.75" customHeight="1">
      <c r="A26" s="7"/>
      <c r="B26" s="15"/>
      <c r="E26" s="20"/>
      <c r="G26" s="20"/>
      <c r="I26" s="20"/>
      <c r="K26" s="20"/>
      <c r="M26" s="20"/>
      <c r="O26" s="20"/>
      <c r="Q26" s="20"/>
      <c r="S26" s="20"/>
    </row>
    <row r="27" spans="1:19" ht="15.75" customHeight="1">
      <c r="A27" s="7"/>
      <c r="B27" s="15"/>
      <c r="E27" s="20"/>
      <c r="G27" s="20"/>
      <c r="I27" s="20"/>
      <c r="K27" s="20"/>
      <c r="M27" s="20"/>
      <c r="O27" s="20"/>
      <c r="Q27" s="20"/>
      <c r="S27" s="20"/>
    </row>
    <row r="28" spans="1:23" ht="15.75" customHeight="1">
      <c r="A28" s="7"/>
      <c r="B28" s="15" t="s">
        <v>3</v>
      </c>
      <c r="C28" s="1">
        <f>SUM(C29:C30)</f>
        <v>62011</v>
      </c>
      <c r="D28" s="1">
        <f aca="true" t="shared" si="11" ref="D28:V28">SUM(D29:D30)</f>
        <v>41011</v>
      </c>
      <c r="E28" s="20">
        <f t="shared" si="7"/>
        <v>66.21726353860561</v>
      </c>
      <c r="F28" s="1">
        <f t="shared" si="11"/>
        <v>39139</v>
      </c>
      <c r="G28" s="20">
        <f t="shared" si="0"/>
        <v>95.43537099802492</v>
      </c>
      <c r="H28" s="1">
        <f t="shared" si="11"/>
        <v>32180</v>
      </c>
      <c r="I28" s="20">
        <f t="shared" si="1"/>
        <v>82.21978078131787</v>
      </c>
      <c r="J28" s="1">
        <f t="shared" si="11"/>
        <v>6334</v>
      </c>
      <c r="K28" s="20">
        <f t="shared" si="2"/>
        <v>16.183346534147525</v>
      </c>
      <c r="L28" s="1">
        <f t="shared" si="11"/>
        <v>102</v>
      </c>
      <c r="M28" s="20">
        <f t="shared" si="3"/>
        <v>0.26060962211604793</v>
      </c>
      <c r="N28" s="1">
        <f t="shared" si="11"/>
        <v>523</v>
      </c>
      <c r="O28" s="20">
        <f t="shared" si="4"/>
        <v>1.3362630624185594</v>
      </c>
      <c r="P28" s="1">
        <v>1872</v>
      </c>
      <c r="Q28" s="20">
        <f t="shared" si="5"/>
        <v>4.56462900197508</v>
      </c>
      <c r="R28" s="1">
        <f t="shared" si="11"/>
        <v>20923</v>
      </c>
      <c r="S28" s="20">
        <f t="shared" si="8"/>
        <v>33.782736461394386</v>
      </c>
      <c r="T28" s="1">
        <f t="shared" si="11"/>
        <v>9766</v>
      </c>
      <c r="U28" s="1">
        <f t="shared" si="11"/>
        <v>3193</v>
      </c>
      <c r="V28" s="1">
        <f t="shared" si="11"/>
        <v>7964</v>
      </c>
      <c r="W28" s="1">
        <v>77</v>
      </c>
    </row>
    <row r="29" spans="1:23" ht="15.75" customHeight="1">
      <c r="A29" s="7" t="s">
        <v>10</v>
      </c>
      <c r="B29" s="15" t="s">
        <v>4</v>
      </c>
      <c r="C29" s="1">
        <v>28588</v>
      </c>
      <c r="D29" s="1">
        <v>22783</v>
      </c>
      <c r="E29" s="20">
        <f t="shared" si="7"/>
        <v>79.80314546919331</v>
      </c>
      <c r="F29" s="1">
        <v>21618</v>
      </c>
      <c r="G29" s="20">
        <f t="shared" si="0"/>
        <v>94.88653820831323</v>
      </c>
      <c r="H29" s="1">
        <v>21053</v>
      </c>
      <c r="I29" s="20">
        <f t="shared" si="1"/>
        <v>97.38643722823574</v>
      </c>
      <c r="J29" s="1">
        <v>206</v>
      </c>
      <c r="K29" s="20">
        <f t="shared" si="2"/>
        <v>0.9529096123600703</v>
      </c>
      <c r="L29" s="1">
        <v>44</v>
      </c>
      <c r="M29" s="20">
        <f t="shared" si="3"/>
        <v>0.20353409196040337</v>
      </c>
      <c r="N29" s="1">
        <v>315</v>
      </c>
      <c r="O29" s="20">
        <f t="shared" si="4"/>
        <v>1.4571190674437968</v>
      </c>
      <c r="P29" s="1">
        <v>1165</v>
      </c>
      <c r="Q29" s="20">
        <f t="shared" si="5"/>
        <v>5.113461791686784</v>
      </c>
      <c r="R29" s="1">
        <v>5766</v>
      </c>
      <c r="S29" s="20">
        <f t="shared" si="8"/>
        <v>20.196854530806682</v>
      </c>
      <c r="T29" s="1">
        <v>278</v>
      </c>
      <c r="U29" s="1">
        <v>1515</v>
      </c>
      <c r="V29" s="1">
        <v>3973</v>
      </c>
      <c r="W29" s="1">
        <v>39</v>
      </c>
    </row>
    <row r="30" spans="1:23" ht="15.75" customHeight="1">
      <c r="A30" s="8" t="s">
        <v>12</v>
      </c>
      <c r="B30" s="15" t="s">
        <v>5</v>
      </c>
      <c r="C30" s="1">
        <v>33423</v>
      </c>
      <c r="D30" s="1">
        <v>18228</v>
      </c>
      <c r="E30" s="20">
        <f t="shared" si="7"/>
        <v>54.59937097498877</v>
      </c>
      <c r="F30" s="1">
        <v>17521</v>
      </c>
      <c r="G30" s="20">
        <f t="shared" si="0"/>
        <v>96.12135176651306</v>
      </c>
      <c r="H30" s="1">
        <v>11127</v>
      </c>
      <c r="I30" s="20">
        <f t="shared" si="1"/>
        <v>63.50664916386051</v>
      </c>
      <c r="J30" s="1">
        <v>6128</v>
      </c>
      <c r="K30" s="20">
        <f t="shared" si="2"/>
        <v>34.9751726499629</v>
      </c>
      <c r="L30" s="1">
        <v>58</v>
      </c>
      <c r="M30" s="20">
        <f t="shared" si="3"/>
        <v>0.33103133382797784</v>
      </c>
      <c r="N30" s="1">
        <v>208</v>
      </c>
      <c r="O30" s="20">
        <f t="shared" si="4"/>
        <v>1.1871468523486104</v>
      </c>
      <c r="P30" s="1">
        <v>707</v>
      </c>
      <c r="Q30" s="20">
        <f t="shared" si="5"/>
        <v>3.8786482334869437</v>
      </c>
      <c r="R30" s="1">
        <v>15157</v>
      </c>
      <c r="S30" s="20">
        <f t="shared" si="8"/>
        <v>45.40062902501123</v>
      </c>
      <c r="T30" s="1">
        <v>9488</v>
      </c>
      <c r="U30" s="1">
        <v>1678</v>
      </c>
      <c r="V30" s="1">
        <v>3991</v>
      </c>
      <c r="W30" s="1">
        <v>38</v>
      </c>
    </row>
    <row r="31" spans="1:19" ht="15.75" customHeight="1">
      <c r="A31" s="7"/>
      <c r="B31" s="15"/>
      <c r="E31" s="20"/>
      <c r="G31" s="20"/>
      <c r="I31" s="20"/>
      <c r="K31" s="20"/>
      <c r="M31" s="20"/>
      <c r="O31" s="20"/>
      <c r="Q31" s="20"/>
      <c r="S31" s="20"/>
    </row>
    <row r="32" spans="1:19" ht="15.75" customHeight="1">
      <c r="A32" s="7"/>
      <c r="B32" s="15"/>
      <c r="E32" s="20"/>
      <c r="G32" s="20"/>
      <c r="I32" s="20"/>
      <c r="K32" s="20"/>
      <c r="M32" s="20"/>
      <c r="O32" s="20"/>
      <c r="Q32" s="20"/>
      <c r="S32" s="20"/>
    </row>
    <row r="33" spans="1:23" ht="15.75" customHeight="1">
      <c r="A33" s="7"/>
      <c r="B33" s="15" t="s">
        <v>3</v>
      </c>
      <c r="C33" s="1">
        <f>SUM(C34:C35)</f>
        <v>62186</v>
      </c>
      <c r="D33" s="1">
        <f aca="true" t="shared" si="12" ref="D33:V33">SUM(D34:D35)</f>
        <v>38194</v>
      </c>
      <c r="E33" s="20">
        <f t="shared" si="7"/>
        <v>61.59627138871417</v>
      </c>
      <c r="F33" s="1">
        <f t="shared" si="12"/>
        <v>36181</v>
      </c>
      <c r="G33" s="20">
        <f t="shared" si="0"/>
        <v>94.72953867099544</v>
      </c>
      <c r="H33" s="1">
        <f t="shared" si="12"/>
        <v>29794</v>
      </c>
      <c r="I33" s="20">
        <f t="shared" si="1"/>
        <v>82.34708825073935</v>
      </c>
      <c r="J33" s="1">
        <f t="shared" si="12"/>
        <v>5554</v>
      </c>
      <c r="K33" s="20">
        <f t="shared" si="2"/>
        <v>15.350598380365385</v>
      </c>
      <c r="L33" s="1">
        <f t="shared" si="12"/>
        <v>114</v>
      </c>
      <c r="M33" s="20">
        <f t="shared" si="3"/>
        <v>0.31508250186562003</v>
      </c>
      <c r="N33" s="1">
        <f t="shared" si="12"/>
        <v>719</v>
      </c>
      <c r="O33" s="20">
        <f t="shared" si="4"/>
        <v>1.9872308670296563</v>
      </c>
      <c r="P33" s="1">
        <v>2013</v>
      </c>
      <c r="Q33" s="20">
        <f t="shared" si="5"/>
        <v>5.270461329004555</v>
      </c>
      <c r="R33" s="1">
        <f t="shared" si="12"/>
        <v>23813</v>
      </c>
      <c r="S33" s="20">
        <f t="shared" si="8"/>
        <v>38.40372861128582</v>
      </c>
      <c r="T33" s="1">
        <f t="shared" si="12"/>
        <v>11473</v>
      </c>
      <c r="U33" s="1">
        <f t="shared" si="12"/>
        <v>2607</v>
      </c>
      <c r="V33" s="1">
        <f t="shared" si="12"/>
        <v>9706</v>
      </c>
      <c r="W33" s="1">
        <v>179</v>
      </c>
    </row>
    <row r="34" spans="1:23" ht="15.75" customHeight="1">
      <c r="A34" s="7" t="s">
        <v>10</v>
      </c>
      <c r="B34" s="15" t="s">
        <v>4</v>
      </c>
      <c r="C34" s="1">
        <v>28470</v>
      </c>
      <c r="D34" s="1">
        <v>21091</v>
      </c>
      <c r="E34" s="20">
        <f t="shared" si="7"/>
        <v>74.3583415597236</v>
      </c>
      <c r="F34" s="1">
        <v>19799</v>
      </c>
      <c r="G34" s="20">
        <f t="shared" si="0"/>
        <v>93.87416433549856</v>
      </c>
      <c r="H34" s="1">
        <v>19032</v>
      </c>
      <c r="I34" s="20">
        <f t="shared" si="1"/>
        <v>96.12606697307945</v>
      </c>
      <c r="J34" s="1">
        <v>293</v>
      </c>
      <c r="K34" s="20">
        <f t="shared" si="2"/>
        <v>1.479872720844487</v>
      </c>
      <c r="L34" s="1">
        <v>45</v>
      </c>
      <c r="M34" s="20">
        <f t="shared" si="3"/>
        <v>0.22728420627304408</v>
      </c>
      <c r="N34" s="1">
        <v>429</v>
      </c>
      <c r="O34" s="20">
        <f t="shared" si="4"/>
        <v>2.1667760998030205</v>
      </c>
      <c r="P34" s="1">
        <v>1292</v>
      </c>
      <c r="Q34" s="20">
        <f t="shared" si="5"/>
        <v>6.125835664501446</v>
      </c>
      <c r="R34" s="1">
        <v>7273</v>
      </c>
      <c r="S34" s="20">
        <f t="shared" si="8"/>
        <v>25.641658440276405</v>
      </c>
      <c r="T34" s="1">
        <v>547</v>
      </c>
      <c r="U34" s="1">
        <v>1241</v>
      </c>
      <c r="V34" s="1">
        <v>5458</v>
      </c>
      <c r="W34" s="1">
        <v>106</v>
      </c>
    </row>
    <row r="35" spans="1:23" ht="15.75" customHeight="1">
      <c r="A35" s="8" t="s">
        <v>13</v>
      </c>
      <c r="B35" s="15" t="s">
        <v>5</v>
      </c>
      <c r="C35" s="1">
        <v>33716</v>
      </c>
      <c r="D35" s="1">
        <v>17103</v>
      </c>
      <c r="E35" s="20">
        <f t="shared" si="7"/>
        <v>50.8367268079541</v>
      </c>
      <c r="F35" s="1">
        <v>16382</v>
      </c>
      <c r="G35" s="20">
        <f t="shared" si="0"/>
        <v>95.78436531602644</v>
      </c>
      <c r="H35" s="1">
        <v>10762</v>
      </c>
      <c r="I35" s="20">
        <f t="shared" si="1"/>
        <v>65.6940544500061</v>
      </c>
      <c r="J35" s="1">
        <v>5261</v>
      </c>
      <c r="K35" s="20">
        <f t="shared" si="2"/>
        <v>32.11451593212062</v>
      </c>
      <c r="L35" s="1">
        <v>69</v>
      </c>
      <c r="M35" s="20">
        <f t="shared" si="3"/>
        <v>0.4211939934073984</v>
      </c>
      <c r="N35" s="1">
        <v>290</v>
      </c>
      <c r="O35" s="20">
        <f t="shared" si="4"/>
        <v>1.7702356244658772</v>
      </c>
      <c r="P35" s="1">
        <v>721</v>
      </c>
      <c r="Q35" s="20">
        <f t="shared" si="5"/>
        <v>4.215634683973572</v>
      </c>
      <c r="R35" s="1">
        <v>16540</v>
      </c>
      <c r="S35" s="20">
        <f t="shared" si="8"/>
        <v>49.16327319204589</v>
      </c>
      <c r="T35" s="1">
        <v>10926</v>
      </c>
      <c r="U35" s="1">
        <v>1366</v>
      </c>
      <c r="V35" s="1">
        <v>4248</v>
      </c>
      <c r="W35" s="1">
        <v>73</v>
      </c>
    </row>
    <row r="36" spans="1:19" ht="15.75" customHeight="1">
      <c r="A36" s="7"/>
      <c r="B36" s="15"/>
      <c r="E36" s="20"/>
      <c r="G36" s="20"/>
      <c r="I36" s="20"/>
      <c r="K36" s="20"/>
      <c r="M36" s="20"/>
      <c r="O36" s="20"/>
      <c r="Q36" s="20"/>
      <c r="S36" s="20"/>
    </row>
    <row r="37" spans="1:19" ht="15.75" customHeight="1">
      <c r="A37" s="7"/>
      <c r="B37" s="15"/>
      <c r="E37" s="20"/>
      <c r="G37" s="20"/>
      <c r="I37" s="20"/>
      <c r="K37" s="20"/>
      <c r="M37" s="20"/>
      <c r="O37" s="20"/>
      <c r="Q37" s="20"/>
      <c r="S37" s="20"/>
    </row>
    <row r="38" spans="1:23" ht="15.75" customHeight="1">
      <c r="A38" s="7"/>
      <c r="B38" s="15" t="s">
        <v>3</v>
      </c>
      <c r="C38" s="1">
        <f>SUM(C39:C40)</f>
        <v>62938</v>
      </c>
      <c r="D38" s="1">
        <f aca="true" t="shared" si="13" ref="D38:V38">SUM(D39:D40)</f>
        <v>36231</v>
      </c>
      <c r="E38" s="20">
        <f t="shared" si="7"/>
        <v>58.51637702693972</v>
      </c>
      <c r="F38" s="1">
        <f t="shared" si="13"/>
        <v>34081</v>
      </c>
      <c r="G38" s="20">
        <f>F38/D38*100</f>
        <v>94.06585520686704</v>
      </c>
      <c r="H38" s="1">
        <f t="shared" si="13"/>
        <v>27547</v>
      </c>
      <c r="I38" s="20">
        <f>H38/F38*100</f>
        <v>80.82802734661541</v>
      </c>
      <c r="J38" s="1">
        <f t="shared" si="13"/>
        <v>5800</v>
      </c>
      <c r="K38" s="20">
        <f t="shared" si="2"/>
        <v>17.018279980047534</v>
      </c>
      <c r="L38" s="1">
        <f t="shared" si="13"/>
        <v>117</v>
      </c>
      <c r="M38" s="20">
        <f t="shared" si="3"/>
        <v>0.3432997858044072</v>
      </c>
      <c r="N38" s="1">
        <f t="shared" si="13"/>
        <v>617</v>
      </c>
      <c r="O38" s="20">
        <f t="shared" si="4"/>
        <v>1.8103928875326427</v>
      </c>
      <c r="P38" s="1">
        <f t="shared" si="13"/>
        <v>2150</v>
      </c>
      <c r="Q38" s="20">
        <f t="shared" si="5"/>
        <v>5.934144793132953</v>
      </c>
      <c r="R38" s="1">
        <f t="shared" si="13"/>
        <v>25685</v>
      </c>
      <c r="S38" s="20">
        <f t="shared" si="8"/>
        <v>41.48362297306028</v>
      </c>
      <c r="T38" s="1">
        <f t="shared" si="13"/>
        <v>9711</v>
      </c>
      <c r="U38" s="1">
        <f t="shared" si="13"/>
        <v>2403</v>
      </c>
      <c r="V38" s="1">
        <f t="shared" si="13"/>
        <v>13571</v>
      </c>
      <c r="W38" s="21">
        <v>1022</v>
      </c>
    </row>
    <row r="39" spans="1:23" ht="15.75" customHeight="1">
      <c r="A39" s="7" t="s">
        <v>10</v>
      </c>
      <c r="B39" s="15" t="s">
        <v>4</v>
      </c>
      <c r="C39" s="1">
        <v>28928</v>
      </c>
      <c r="D39" s="1">
        <v>19949</v>
      </c>
      <c r="E39" s="20">
        <f t="shared" si="7"/>
        <v>70.63593229941222</v>
      </c>
      <c r="F39" s="1">
        <v>18549</v>
      </c>
      <c r="G39" s="20">
        <f>F39/D39*100</f>
        <v>92.98210436613364</v>
      </c>
      <c r="H39" s="1">
        <v>17800</v>
      </c>
      <c r="I39" s="20">
        <f>H39/F39*100</f>
        <v>95.9620464715079</v>
      </c>
      <c r="J39" s="1">
        <v>351</v>
      </c>
      <c r="K39" s="20">
        <f t="shared" si="2"/>
        <v>1.8922852983988356</v>
      </c>
      <c r="L39" s="1">
        <v>49</v>
      </c>
      <c r="M39" s="20">
        <f t="shared" si="3"/>
        <v>0.26416518410695994</v>
      </c>
      <c r="N39" s="1">
        <v>349</v>
      </c>
      <c r="O39" s="20">
        <f t="shared" si="4"/>
        <v>1.8815030459863065</v>
      </c>
      <c r="P39" s="1">
        <v>1400</v>
      </c>
      <c r="Q39" s="20">
        <f t="shared" si="5"/>
        <v>7.01789563386636</v>
      </c>
      <c r="R39" s="1">
        <v>8293</v>
      </c>
      <c r="S39" s="20">
        <f t="shared" si="8"/>
        <v>29.364067700587775</v>
      </c>
      <c r="T39" s="1">
        <v>577</v>
      </c>
      <c r="U39" s="1">
        <v>1216</v>
      </c>
      <c r="V39" s="1">
        <v>6500</v>
      </c>
      <c r="W39" s="21">
        <v>686</v>
      </c>
    </row>
    <row r="40" spans="1:23" ht="15.75" customHeight="1">
      <c r="A40" s="8" t="s">
        <v>14</v>
      </c>
      <c r="B40" s="15" t="s">
        <v>5</v>
      </c>
      <c r="C40" s="1">
        <v>34010</v>
      </c>
      <c r="D40" s="1">
        <v>16282</v>
      </c>
      <c r="E40" s="20">
        <f t="shared" si="7"/>
        <v>48.35184415275881</v>
      </c>
      <c r="F40" s="1">
        <v>15532</v>
      </c>
      <c r="G40" s="20">
        <f>F40/D40*100</f>
        <v>95.39368627932686</v>
      </c>
      <c r="H40" s="1">
        <v>9747</v>
      </c>
      <c r="I40" s="20">
        <f>H40/F40*100</f>
        <v>62.75431367499357</v>
      </c>
      <c r="J40" s="1">
        <v>5449</v>
      </c>
      <c r="K40" s="20">
        <f t="shared" si="2"/>
        <v>35.08241050733968</v>
      </c>
      <c r="L40" s="1">
        <v>68</v>
      </c>
      <c r="M40" s="20">
        <f t="shared" si="3"/>
        <v>0.4378058202420809</v>
      </c>
      <c r="N40" s="1">
        <v>268</v>
      </c>
      <c r="O40" s="20">
        <f t="shared" si="4"/>
        <v>1.7254699974246717</v>
      </c>
      <c r="P40" s="1">
        <v>750</v>
      </c>
      <c r="Q40" s="20">
        <f t="shared" si="5"/>
        <v>4.6063137206731355</v>
      </c>
      <c r="R40" s="1">
        <v>17392</v>
      </c>
      <c r="S40" s="20">
        <f t="shared" si="8"/>
        <v>51.64815584724119</v>
      </c>
      <c r="T40" s="1">
        <v>9134</v>
      </c>
      <c r="U40" s="1">
        <v>1187</v>
      </c>
      <c r="V40" s="1">
        <v>7071</v>
      </c>
      <c r="W40" s="21">
        <v>336</v>
      </c>
    </row>
    <row r="41" spans="1:23" ht="6.75" customHeight="1">
      <c r="A41" s="26"/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9"/>
      <c r="P41" s="25"/>
      <c r="Q41" s="25"/>
      <c r="R41" s="25"/>
      <c r="S41" s="25"/>
      <c r="T41" s="25"/>
      <c r="U41" s="25"/>
      <c r="V41" s="25"/>
      <c r="W41" s="25"/>
    </row>
    <row r="43" spans="1:13" ht="14.25">
      <c r="A43" s="9" t="s">
        <v>45</v>
      </c>
      <c r="B43" s="16"/>
      <c r="C43" s="10"/>
      <c r="E43" s="1" t="s">
        <v>46</v>
      </c>
      <c r="H43" s="10"/>
      <c r="M43" s="1" t="s">
        <v>33</v>
      </c>
    </row>
    <row r="44" spans="3:8" ht="14.25">
      <c r="C44" s="10"/>
      <c r="F44" s="10"/>
      <c r="H44" s="10"/>
    </row>
  </sheetData>
  <sheetProtection/>
  <mergeCells count="17">
    <mergeCell ref="Q4:Q5"/>
    <mergeCell ref="M3:Q3"/>
    <mergeCell ref="D3:L3"/>
    <mergeCell ref="A3:B6"/>
    <mergeCell ref="D4:D5"/>
    <mergeCell ref="E4:E5"/>
    <mergeCell ref="F4:O4"/>
    <mergeCell ref="C3:C5"/>
    <mergeCell ref="P4:P5"/>
    <mergeCell ref="V2:W2"/>
    <mergeCell ref="R4:R5"/>
    <mergeCell ref="S4:S5"/>
    <mergeCell ref="R3:V3"/>
    <mergeCell ref="T4:T6"/>
    <mergeCell ref="U4:U6"/>
    <mergeCell ref="V4:V6"/>
    <mergeCell ref="W3:W5"/>
  </mergeCells>
  <printOptions/>
  <pageMargins left="0.787" right="0.787" top="0.984" bottom="0.984" header="0.512" footer="0.512"/>
  <pageSetup firstPageNumber="66" useFirstPageNumber="1" orientation="portrait" paperSize="9" scale="98" r:id="rId2"/>
  <headerFooter alignWithMargins="0">
    <oddFooter>&amp;C&amp;"ＭＳ 明朝,標準"－&amp;P－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2007-10-23T01:22:55Z</cp:lastPrinted>
  <dcterms:created xsi:type="dcterms:W3CDTF">2007-05-20T23:58:09Z</dcterms:created>
  <dcterms:modified xsi:type="dcterms:W3CDTF">2013-03-21T06:02:27Z</dcterms:modified>
  <cp:category/>
  <cp:version/>
  <cp:contentType/>
  <cp:contentStatus/>
</cp:coreProperties>
</file>