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<sst xmlns="http://schemas.openxmlformats.org/spreadsheetml/2006/main" count="49" uniqueCount="34">
  <si>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第２表　大字別人口と世帯数</t>
  </si>
  <si>
    <t>地区</t>
  </si>
  <si>
    <t>世帯数</t>
  </si>
  <si>
    <t>人口</t>
  </si>
  <si>
    <t>総数</t>
  </si>
  <si>
    <t>男</t>
  </si>
  <si>
    <t>女</t>
  </si>
  <si>
    <t>１世帯
当たり
の人員</t>
  </si>
  <si>
    <t>宇佐美</t>
  </si>
  <si>
    <t>湯川</t>
  </si>
  <si>
    <t>松原</t>
  </si>
  <si>
    <t>玖須美</t>
  </si>
  <si>
    <t>新井</t>
  </si>
  <si>
    <t>岡</t>
  </si>
  <si>
    <t>鎌田</t>
  </si>
  <si>
    <t>川奈</t>
  </si>
  <si>
    <t>吉田</t>
  </si>
  <si>
    <t>荻</t>
  </si>
  <si>
    <t>十足</t>
  </si>
  <si>
    <t>富戸</t>
  </si>
  <si>
    <t>八幡野</t>
  </si>
  <si>
    <t>池</t>
  </si>
  <si>
    <t>赤沢</t>
  </si>
  <si>
    <t>宇佐美地区</t>
  </si>
  <si>
    <t>旧市内</t>
  </si>
  <si>
    <t>小室地区</t>
  </si>
  <si>
    <t>対島地区</t>
  </si>
  <si>
    <t>構成比</t>
  </si>
  <si>
    <t>対前回
増加数</t>
  </si>
  <si>
    <t>対前回
増加率</t>
  </si>
  <si>
    <t>平成12年</t>
  </si>
  <si>
    <t>平成7年</t>
  </si>
  <si>
    <t>対前回　　　　　　
増加数</t>
  </si>
  <si>
    <t>平成17年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</si>
</sst>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 "/>
    <numFmt numFmtId="178" formatCode="#,##0_ "/>
    <numFmt numFmtId="179" formatCode="#,##0.0_ "/>
    <numFmt numFmtId="180" formatCode="#,###"/>
    <numFmt numFmtId="181" formatCode="#,##0.0000_ "/>
    <numFmt numFmtId="182" formatCode="#,##0.0;[Red]\-#,##0.0"/>
    <numFmt numFmtId="183" formatCode="#,##0;&quot;△ &quot;#,##0"/>
    <numFmt numFmtId="184" formatCode="#,##0.0;&quot;△ &quot;#,##0.0"/>
    <numFmt numFmtId="185" formatCode="#,##0.000;[Red]\-#,##0.000"/>
    <numFmt numFmtId="186" formatCode="#,##0.000_ ;[Red]\-#,##0.000\ "/>
    <numFmt numFmtId="187" formatCode="#,##0.0000_ ;[Red]\-#,##0.0000\ "/>
    <numFmt numFmtId="188" formatCode="#,##0.00_ ;[Red]\-#,##0.00\ "/>
    <numFmt numFmtId="189" formatCode="#,##0.0_ ;[Red]\-#,##0.0\ "/>
    <numFmt numFmtId="190" formatCode="#,##0.00;&quot;△ &quot;#,##0.00"/>
    <numFmt numFmtId="191" formatCode="#,##0.000;&quot;△ &quot;#,##0.000"/>
    <numFmt numFmtId="192" formatCode="#,##0.0000;&quot;△ &quot;#,##0.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183" fontId="2" fillId="0" borderId="0" xfId="16" applyNumberFormat="1" applyFont="1" applyAlignment="1">
      <alignment/>
    </xf>
    <xf numFmtId="184" fontId="2" fillId="0" borderId="0" xfId="16" applyNumberFormat="1" applyFont="1" applyAlignment="1">
      <alignment/>
    </xf>
    <xf numFmtId="184" fontId="2" fillId="0" borderId="0" xfId="16" applyNumberFormat="1" applyFont="1" applyBorder="1" applyAlignment="1">
      <alignment/>
    </xf>
    <xf numFmtId="38" fontId="2" fillId="0" borderId="0" xfId="16" applyFont="1" applyAlignment="1">
      <alignment/>
    </xf>
    <xf numFmtId="0" fontId="2" fillId="0" borderId="0" xfId="0" applyFont="1" applyAlignment="1">
      <alignment/>
    </xf>
    <xf numFmtId="183" fontId="2" fillId="0" borderId="0" xfId="16" applyNumberFormat="1" applyFont="1" applyAlignment="1">
      <alignment vertical="center"/>
    </xf>
    <xf numFmtId="184" fontId="2" fillId="0" borderId="0" xfId="16" applyNumberFormat="1" applyFont="1" applyAlignment="1">
      <alignment vertical="center"/>
    </xf>
    <xf numFmtId="184" fontId="2" fillId="0" borderId="0" xfId="16" applyNumberFormat="1" applyFont="1" applyBorder="1" applyAlignment="1">
      <alignment vertical="center"/>
    </xf>
    <xf numFmtId="38" fontId="2" fillId="0" borderId="0" xfId="16" applyFont="1" applyAlignment="1">
      <alignment vertical="center"/>
    </xf>
    <xf numFmtId="183" fontId="2" fillId="0" borderId="0" xfId="16" applyNumberFormat="1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183" fontId="2" fillId="0" borderId="6" xfId="16" applyNumberFormat="1" applyFont="1" applyBorder="1" applyAlignment="1">
      <alignment vertical="center"/>
    </xf>
    <xf numFmtId="183" fontId="2" fillId="0" borderId="7" xfId="16" applyNumberFormat="1" applyFont="1" applyBorder="1" applyAlignment="1">
      <alignment vertical="center"/>
    </xf>
    <xf numFmtId="184" fontId="2" fillId="0" borderId="7" xfId="16" applyNumberFormat="1" applyFont="1" applyBorder="1" applyAlignment="1">
      <alignment vertical="center"/>
    </xf>
    <xf numFmtId="184" fontId="2" fillId="0" borderId="7" xfId="16" applyNumberFormat="1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184" fontId="2" fillId="0" borderId="0" xfId="16" applyNumberFormat="1" applyFont="1" applyBorder="1" applyAlignment="1">
      <alignment vertical="center"/>
    </xf>
    <xf numFmtId="184" fontId="2" fillId="0" borderId="0" xfId="16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182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83" fontId="2" fillId="0" borderId="8" xfId="16" applyNumberFormat="1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horizontal="left" vertical="center"/>
    </xf>
    <xf numFmtId="183" fontId="2" fillId="0" borderId="9" xfId="16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51"/>
  <sheetViews>
    <sheetView tabSelected="1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52" sqref="L52"/>
    </sheetView>
  </sheetViews>
  <sheetFormatPr defaultColWidth="9.00390625" defaultRowHeight="13.5"/>
  <cols>
    <col min="1" max="1" width="10.00390625" style="32" customWidth="1"/>
    <col min="2" max="11" width="7.625" style="1" customWidth="1"/>
    <col min="12" max="19" width="7.75390625" style="1" customWidth="1"/>
    <col min="20" max="21" width="8.75390625" style="1" customWidth="1"/>
    <col min="22" max="22" width="7.75390625" style="1" customWidth="1"/>
    <col min="23" max="16384" width="9.00390625" style="1" customWidth="1"/>
  </cols>
  <sheetData>
    <row r="1" spans="1:20" ht="14.25">
      <c r="A1" s="40" t="s">
        <v>0</v>
      </c>
      <c r="B1" s="40"/>
      <c r="C1" s="40"/>
      <c r="D1" s="40"/>
      <c r="N1" s="2"/>
      <c r="T1" s="2"/>
    </row>
    <row r="2" spans="1:22" ht="14.25">
      <c r="A2" s="37"/>
      <c r="B2" s="34"/>
      <c r="C2" s="38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4"/>
      <c r="P2" s="34"/>
      <c r="Q2" s="34"/>
      <c r="R2" s="34"/>
      <c r="S2" s="34"/>
      <c r="T2" s="35"/>
      <c r="U2" s="34"/>
      <c r="V2" s="34"/>
    </row>
    <row r="3" spans="1:23" ht="15.75" customHeight="1">
      <c r="A3" s="43" t="s">
        <v>1</v>
      </c>
      <c r="B3" s="44" t="s">
        <v>31</v>
      </c>
      <c r="C3" s="45"/>
      <c r="D3" s="45"/>
      <c r="E3" s="45"/>
      <c r="F3" s="42"/>
      <c r="G3" s="44" t="s">
        <v>30</v>
      </c>
      <c r="H3" s="45"/>
      <c r="I3" s="45"/>
      <c r="J3" s="45"/>
      <c r="K3" s="45"/>
      <c r="L3" s="45" t="s">
        <v>33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</row>
    <row r="4" spans="1:22" ht="15.75" customHeight="1">
      <c r="A4" s="43"/>
      <c r="B4" s="48" t="s">
        <v>2</v>
      </c>
      <c r="C4" s="48" t="s">
        <v>3</v>
      </c>
      <c r="D4" s="50"/>
      <c r="E4" s="41"/>
      <c r="F4" s="51" t="s">
        <v>7</v>
      </c>
      <c r="G4" s="48" t="s">
        <v>2</v>
      </c>
      <c r="H4" s="48" t="s">
        <v>3</v>
      </c>
      <c r="I4" s="50"/>
      <c r="J4" s="41"/>
      <c r="K4" s="54" t="s">
        <v>7</v>
      </c>
      <c r="L4" s="50" t="s">
        <v>2</v>
      </c>
      <c r="M4" s="50"/>
      <c r="N4" s="5"/>
      <c r="O4" s="6"/>
      <c r="P4" s="48" t="s">
        <v>3</v>
      </c>
      <c r="Q4" s="50"/>
      <c r="R4" s="50"/>
      <c r="S4" s="50"/>
      <c r="T4" s="5"/>
      <c r="U4" s="7"/>
      <c r="V4" s="61" t="s">
        <v>7</v>
      </c>
    </row>
    <row r="5" spans="1:22" ht="15.75" customHeight="1">
      <c r="A5" s="43"/>
      <c r="B5" s="49"/>
      <c r="C5" s="44"/>
      <c r="D5" s="45"/>
      <c r="E5" s="42"/>
      <c r="F5" s="52"/>
      <c r="G5" s="49"/>
      <c r="H5" s="44"/>
      <c r="I5" s="45"/>
      <c r="J5" s="42"/>
      <c r="K5" s="55"/>
      <c r="L5" s="57"/>
      <c r="M5" s="43"/>
      <c r="N5" s="58" t="s">
        <v>32</v>
      </c>
      <c r="O5" s="54" t="s">
        <v>29</v>
      </c>
      <c r="P5" s="44"/>
      <c r="Q5" s="45"/>
      <c r="R5" s="45"/>
      <c r="S5" s="45"/>
      <c r="T5" s="58" t="s">
        <v>28</v>
      </c>
      <c r="U5" s="52" t="s">
        <v>29</v>
      </c>
      <c r="V5" s="49"/>
    </row>
    <row r="6" spans="1:22" ht="15.75" customHeight="1">
      <c r="A6" s="43"/>
      <c r="B6" s="49"/>
      <c r="C6" s="49" t="s">
        <v>4</v>
      </c>
      <c r="D6" s="46" t="s">
        <v>5</v>
      </c>
      <c r="E6" s="46" t="s">
        <v>6</v>
      </c>
      <c r="F6" s="52"/>
      <c r="G6" s="49"/>
      <c r="H6" s="46" t="s">
        <v>4</v>
      </c>
      <c r="I6" s="46" t="s">
        <v>5</v>
      </c>
      <c r="J6" s="41" t="s">
        <v>6</v>
      </c>
      <c r="K6" s="55"/>
      <c r="L6" s="10"/>
      <c r="M6" s="46" t="s">
        <v>27</v>
      </c>
      <c r="N6" s="59"/>
      <c r="O6" s="52"/>
      <c r="P6" s="41" t="s">
        <v>4</v>
      </c>
      <c r="Q6" s="46" t="s">
        <v>27</v>
      </c>
      <c r="R6" s="46" t="s">
        <v>5</v>
      </c>
      <c r="S6" s="46" t="s">
        <v>6</v>
      </c>
      <c r="T6" s="59"/>
      <c r="U6" s="43"/>
      <c r="V6" s="49"/>
    </row>
    <row r="7" spans="1:22" ht="15.75" customHeight="1">
      <c r="A7" s="42"/>
      <c r="B7" s="44"/>
      <c r="C7" s="44"/>
      <c r="D7" s="47"/>
      <c r="E7" s="47"/>
      <c r="F7" s="53"/>
      <c r="G7" s="44"/>
      <c r="H7" s="47"/>
      <c r="I7" s="47"/>
      <c r="J7" s="42"/>
      <c r="K7" s="56"/>
      <c r="L7" s="11"/>
      <c r="M7" s="47"/>
      <c r="N7" s="60"/>
      <c r="O7" s="53"/>
      <c r="P7" s="42"/>
      <c r="Q7" s="47"/>
      <c r="R7" s="47"/>
      <c r="S7" s="47"/>
      <c r="T7" s="60"/>
      <c r="U7" s="42"/>
      <c r="V7" s="44"/>
    </row>
    <row r="8" spans="1:22" ht="6.75" customHeight="1">
      <c r="A8" s="4"/>
      <c r="B8" s="9"/>
      <c r="C8" s="9"/>
      <c r="D8" s="9"/>
      <c r="E8" s="9"/>
      <c r="F8" s="8"/>
      <c r="G8" s="9"/>
      <c r="H8" s="9"/>
      <c r="I8" s="9"/>
      <c r="J8" s="9"/>
      <c r="K8" s="8"/>
      <c r="L8" s="3"/>
      <c r="M8" s="9"/>
      <c r="N8" s="12"/>
      <c r="O8" s="8"/>
      <c r="P8" s="9"/>
      <c r="Q8" s="9"/>
      <c r="R8" s="9"/>
      <c r="S8" s="9"/>
      <c r="T8" s="12"/>
      <c r="U8" s="9"/>
      <c r="V8" s="9"/>
    </row>
    <row r="9" spans="1:75" s="18" customFormat="1" ht="15.75" customHeight="1">
      <c r="A9" s="13" t="s">
        <v>4</v>
      </c>
      <c r="B9" s="14">
        <v>27739</v>
      </c>
      <c r="C9" s="14">
        <v>72287</v>
      </c>
      <c r="D9" s="14">
        <v>33877</v>
      </c>
      <c r="E9" s="14">
        <v>38410</v>
      </c>
      <c r="F9" s="15">
        <v>2.605969934027903</v>
      </c>
      <c r="G9" s="14">
        <v>28547</v>
      </c>
      <c r="H9" s="14">
        <v>71720</v>
      </c>
      <c r="I9" s="14">
        <v>33407</v>
      </c>
      <c r="J9" s="14">
        <v>38313</v>
      </c>
      <c r="K9" s="16">
        <f>H9/G9</f>
        <v>2.512348057589239</v>
      </c>
      <c r="L9" s="14">
        <v>29962</v>
      </c>
      <c r="M9" s="15">
        <f>L9/$L$9*100</f>
        <v>100</v>
      </c>
      <c r="N9" s="14">
        <f>L9-G9</f>
        <v>1415</v>
      </c>
      <c r="O9" s="15">
        <f>(L9/G9-1)*100</f>
        <v>4.956738010999406</v>
      </c>
      <c r="P9" s="14">
        <v>72441</v>
      </c>
      <c r="Q9" s="15">
        <f>P9/$P$9*100</f>
        <v>100</v>
      </c>
      <c r="R9" s="14">
        <v>33830</v>
      </c>
      <c r="S9" s="14">
        <v>38611</v>
      </c>
      <c r="T9" s="14">
        <f>P9-H9</f>
        <v>721</v>
      </c>
      <c r="U9" s="15">
        <f>(P9/H9-1)*100</f>
        <v>1.0052983825989958</v>
      </c>
      <c r="V9" s="15">
        <f>P9/L9</f>
        <v>2.41776249916561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</row>
    <row r="10" spans="1:75" s="18" customFormat="1" ht="15.75" customHeight="1">
      <c r="A10" s="13"/>
      <c r="B10" s="14"/>
      <c r="C10" s="14"/>
      <c r="D10" s="14"/>
      <c r="E10" s="14"/>
      <c r="F10" s="15"/>
      <c r="G10" s="14"/>
      <c r="H10" s="14"/>
      <c r="I10" s="14"/>
      <c r="J10" s="14"/>
      <c r="K10" s="16"/>
      <c r="L10" s="14"/>
      <c r="M10" s="15"/>
      <c r="N10" s="14"/>
      <c r="O10" s="15"/>
      <c r="P10" s="14"/>
      <c r="Q10" s="15"/>
      <c r="R10" s="14"/>
      <c r="S10" s="14"/>
      <c r="T10" s="14"/>
      <c r="U10" s="15"/>
      <c r="V10" s="15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</row>
    <row r="11" spans="1:75" ht="15.75" customHeight="1">
      <c r="A11" s="4" t="s">
        <v>8</v>
      </c>
      <c r="B11" s="19">
        <v>4111</v>
      </c>
      <c r="C11" s="19">
        <v>11401</v>
      </c>
      <c r="D11" s="19">
        <v>5427</v>
      </c>
      <c r="E11" s="19">
        <v>5974</v>
      </c>
      <c r="F11" s="20">
        <v>2.7732911700316225</v>
      </c>
      <c r="G11" s="19">
        <v>4018</v>
      </c>
      <c r="H11" s="19">
        <v>10606</v>
      </c>
      <c r="I11" s="19">
        <v>4994</v>
      </c>
      <c r="J11" s="19">
        <v>5612</v>
      </c>
      <c r="K11" s="21">
        <f aca="true" t="shared" si="0" ref="K11:K48">H11/G11</f>
        <v>2.6396217023394724</v>
      </c>
      <c r="L11" s="19">
        <v>4078</v>
      </c>
      <c r="M11" s="15">
        <f aca="true" t="shared" si="1" ref="M11:M48">L11/$L$9*100</f>
        <v>13.610573392964422</v>
      </c>
      <c r="N11" s="19">
        <f aca="true" t="shared" si="2" ref="N11:N48">L11-G11</f>
        <v>60</v>
      </c>
      <c r="O11" s="15">
        <f aca="true" t="shared" si="3" ref="O11:O48">(L11/G11-1)*100</f>
        <v>1.4932802389248323</v>
      </c>
      <c r="P11" s="19">
        <v>10374</v>
      </c>
      <c r="Q11" s="20">
        <f>P11/$P$9*100</f>
        <v>14.320619538659047</v>
      </c>
      <c r="R11" s="19">
        <v>4860</v>
      </c>
      <c r="S11" s="19">
        <v>5514</v>
      </c>
      <c r="T11" s="19">
        <f>P11-H11</f>
        <v>-232</v>
      </c>
      <c r="U11" s="20">
        <f>(P11/H11-1)*100</f>
        <v>-2.1874410710918335</v>
      </c>
      <c r="V11" s="15">
        <f>P11/L11</f>
        <v>2.5438940657184896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ht="15.75" customHeight="1">
      <c r="A12" s="4"/>
      <c r="B12" s="19"/>
      <c r="C12" s="19"/>
      <c r="D12" s="19"/>
      <c r="E12" s="19"/>
      <c r="F12" s="20"/>
      <c r="G12" s="19"/>
      <c r="H12" s="19"/>
      <c r="I12" s="19"/>
      <c r="J12" s="19"/>
      <c r="K12" s="21"/>
      <c r="L12" s="19"/>
      <c r="M12" s="15"/>
      <c r="N12" s="19"/>
      <c r="O12" s="15"/>
      <c r="P12" s="19"/>
      <c r="Q12" s="20"/>
      <c r="R12" s="19"/>
      <c r="S12" s="19"/>
      <c r="T12" s="19"/>
      <c r="U12" s="20"/>
      <c r="V12" s="15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ht="15.75" customHeight="1">
      <c r="A13" s="4" t="s">
        <v>9</v>
      </c>
      <c r="B13" s="19">
        <v>1375</v>
      </c>
      <c r="C13" s="19">
        <v>3208</v>
      </c>
      <c r="D13" s="19">
        <v>1475</v>
      </c>
      <c r="E13" s="19">
        <v>1733</v>
      </c>
      <c r="F13" s="20">
        <v>2.333090909090909</v>
      </c>
      <c r="G13" s="19">
        <v>1244</v>
      </c>
      <c r="H13" s="19">
        <v>2845</v>
      </c>
      <c r="I13" s="19">
        <v>1285</v>
      </c>
      <c r="J13" s="19">
        <v>1560</v>
      </c>
      <c r="K13" s="21">
        <f t="shared" si="0"/>
        <v>2.286977491961415</v>
      </c>
      <c r="L13" s="19">
        <v>1167</v>
      </c>
      <c r="M13" s="15">
        <f t="shared" si="1"/>
        <v>3.8949335825378815</v>
      </c>
      <c r="N13" s="19">
        <f t="shared" si="2"/>
        <v>-77</v>
      </c>
      <c r="O13" s="15">
        <f t="shared" si="3"/>
        <v>-6.189710610932475</v>
      </c>
      <c r="P13" s="23">
        <v>2554</v>
      </c>
      <c r="Q13" s="20">
        <f>P13/$P$9*100</f>
        <v>3.5256277522397537</v>
      </c>
      <c r="R13" s="23">
        <v>1181</v>
      </c>
      <c r="S13" s="23">
        <v>1373</v>
      </c>
      <c r="T13" s="19">
        <f>P13-H13</f>
        <v>-291</v>
      </c>
      <c r="U13" s="20">
        <f>(P13/H13-1)*100</f>
        <v>-10.228471001757466</v>
      </c>
      <c r="V13" s="15">
        <f>P13/L13</f>
        <v>2.188517566409597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ht="15.75" customHeight="1">
      <c r="A14" s="4"/>
      <c r="B14" s="19"/>
      <c r="C14" s="19"/>
      <c r="D14" s="19"/>
      <c r="E14" s="19"/>
      <c r="F14" s="20"/>
      <c r="G14" s="19"/>
      <c r="H14" s="19"/>
      <c r="I14" s="19"/>
      <c r="J14" s="19"/>
      <c r="K14" s="21"/>
      <c r="L14" s="19"/>
      <c r="M14" s="15"/>
      <c r="N14" s="19"/>
      <c r="O14" s="15"/>
      <c r="P14" s="19"/>
      <c r="Q14" s="20"/>
      <c r="R14" s="19"/>
      <c r="S14" s="19"/>
      <c r="T14" s="19"/>
      <c r="U14" s="20"/>
      <c r="V14" s="15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ht="15.75" customHeight="1">
      <c r="A15" s="4" t="s">
        <v>10</v>
      </c>
      <c r="B15" s="19">
        <v>1818</v>
      </c>
      <c r="C15" s="19">
        <v>4148</v>
      </c>
      <c r="D15" s="19">
        <v>1813</v>
      </c>
      <c r="E15" s="19">
        <v>2335</v>
      </c>
      <c r="F15" s="20">
        <v>2.281628162816282</v>
      </c>
      <c r="G15" s="19">
        <v>1694</v>
      </c>
      <c r="H15" s="19">
        <v>3698</v>
      </c>
      <c r="I15" s="19">
        <v>1589</v>
      </c>
      <c r="J15" s="19">
        <v>2109</v>
      </c>
      <c r="K15" s="21">
        <f t="shared" si="0"/>
        <v>2.1829988193624557</v>
      </c>
      <c r="L15" s="19">
        <v>1585</v>
      </c>
      <c r="M15" s="15">
        <f t="shared" si="1"/>
        <v>5.2900340431212864</v>
      </c>
      <c r="N15" s="19">
        <f t="shared" si="2"/>
        <v>-109</v>
      </c>
      <c r="O15" s="15">
        <f t="shared" si="3"/>
        <v>-6.434474616292796</v>
      </c>
      <c r="P15" s="19">
        <v>3416</v>
      </c>
      <c r="Q15" s="20">
        <f>P15/$P$9*100</f>
        <v>4.715561629463978</v>
      </c>
      <c r="R15" s="19">
        <v>1517</v>
      </c>
      <c r="S15" s="19">
        <v>1899</v>
      </c>
      <c r="T15" s="19">
        <f>P15-H15</f>
        <v>-282</v>
      </c>
      <c r="U15" s="20">
        <f>(P15/H15-1)*100</f>
        <v>-7.625743645213634</v>
      </c>
      <c r="V15" s="15">
        <f>P15/L15</f>
        <v>2.155205047318612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ht="15.75" customHeight="1">
      <c r="A16" s="4"/>
      <c r="B16" s="19"/>
      <c r="C16" s="19"/>
      <c r="D16" s="19"/>
      <c r="E16" s="19"/>
      <c r="F16" s="20"/>
      <c r="G16" s="19"/>
      <c r="H16" s="19"/>
      <c r="I16" s="19"/>
      <c r="J16" s="19"/>
      <c r="K16" s="21"/>
      <c r="L16" s="19"/>
      <c r="M16" s="15"/>
      <c r="N16" s="19"/>
      <c r="O16" s="15"/>
      <c r="P16" s="19"/>
      <c r="Q16" s="20"/>
      <c r="R16" s="19"/>
      <c r="S16" s="19"/>
      <c r="T16" s="19"/>
      <c r="U16" s="20"/>
      <c r="V16" s="15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ht="15.75" customHeight="1">
      <c r="A17" s="4" t="s">
        <v>11</v>
      </c>
      <c r="B17" s="19">
        <v>3626</v>
      </c>
      <c r="C17" s="19">
        <v>9540</v>
      </c>
      <c r="D17" s="19">
        <v>4512</v>
      </c>
      <c r="E17" s="19">
        <v>5028</v>
      </c>
      <c r="F17" s="20">
        <v>2.6309983452840595</v>
      </c>
      <c r="G17" s="19">
        <v>3611</v>
      </c>
      <c r="H17" s="19">
        <v>9137</v>
      </c>
      <c r="I17" s="19">
        <v>4318</v>
      </c>
      <c r="J17" s="19">
        <v>4819</v>
      </c>
      <c r="K17" s="21">
        <f t="shared" si="0"/>
        <v>2.5303240099695374</v>
      </c>
      <c r="L17" s="19">
        <v>3700</v>
      </c>
      <c r="M17" s="15">
        <f t="shared" si="1"/>
        <v>12.34897536880048</v>
      </c>
      <c r="N17" s="19">
        <f t="shared" si="2"/>
        <v>89</v>
      </c>
      <c r="O17" s="15">
        <f t="shared" si="3"/>
        <v>2.464691221268356</v>
      </c>
      <c r="P17" s="19">
        <v>9117</v>
      </c>
      <c r="Q17" s="20">
        <f>P17/$P$9*100</f>
        <v>12.585414337184744</v>
      </c>
      <c r="R17" s="19">
        <v>4296</v>
      </c>
      <c r="S17" s="19">
        <v>4821</v>
      </c>
      <c r="T17" s="19">
        <f>P17-H17</f>
        <v>-20</v>
      </c>
      <c r="U17" s="20">
        <f>(P17/H17-1)*100</f>
        <v>-0.21889022655138257</v>
      </c>
      <c r="V17" s="15">
        <f>P17/L17</f>
        <v>2.464054054054054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ht="15.75" customHeight="1">
      <c r="A18" s="4"/>
      <c r="B18" s="19"/>
      <c r="C18" s="19"/>
      <c r="D18" s="19"/>
      <c r="E18" s="19"/>
      <c r="F18" s="20"/>
      <c r="G18" s="19"/>
      <c r="H18" s="19"/>
      <c r="I18" s="19"/>
      <c r="J18" s="19"/>
      <c r="K18" s="21"/>
      <c r="L18" s="19"/>
      <c r="M18" s="15"/>
      <c r="N18" s="19"/>
      <c r="O18" s="15"/>
      <c r="P18" s="19"/>
      <c r="Q18" s="20"/>
      <c r="R18" s="19"/>
      <c r="S18" s="19"/>
      <c r="T18" s="19"/>
      <c r="U18" s="20"/>
      <c r="V18" s="15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ht="15.75" customHeight="1">
      <c r="A19" s="4" t="s">
        <v>12</v>
      </c>
      <c r="B19" s="19">
        <v>550</v>
      </c>
      <c r="C19" s="19">
        <v>1699</v>
      </c>
      <c r="D19" s="19">
        <v>806</v>
      </c>
      <c r="E19" s="19">
        <v>893</v>
      </c>
      <c r="F19" s="20">
        <v>3.089090909090909</v>
      </c>
      <c r="G19" s="19">
        <v>520</v>
      </c>
      <c r="H19" s="19">
        <v>1454</v>
      </c>
      <c r="I19" s="19">
        <v>678</v>
      </c>
      <c r="J19" s="19">
        <v>776</v>
      </c>
      <c r="K19" s="21">
        <f t="shared" si="0"/>
        <v>2.796153846153846</v>
      </c>
      <c r="L19" s="19">
        <v>494</v>
      </c>
      <c r="M19" s="15">
        <f t="shared" si="1"/>
        <v>1.6487550897803884</v>
      </c>
      <c r="N19" s="19">
        <f t="shared" si="2"/>
        <v>-26</v>
      </c>
      <c r="O19" s="15">
        <f t="shared" si="3"/>
        <v>-5.000000000000004</v>
      </c>
      <c r="P19" s="19">
        <v>1240</v>
      </c>
      <c r="Q19" s="20">
        <f>P19/$P$9*100</f>
        <v>1.7117378280255657</v>
      </c>
      <c r="R19" s="19">
        <v>567</v>
      </c>
      <c r="S19" s="19">
        <v>673</v>
      </c>
      <c r="T19" s="19">
        <f>P19-H19</f>
        <v>-214</v>
      </c>
      <c r="U19" s="20">
        <f>(P19/H19-1)*100</f>
        <v>-14.71801925722146</v>
      </c>
      <c r="V19" s="15">
        <f>P19/L19</f>
        <v>2.5101214574898787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ht="15.75" customHeight="1">
      <c r="A20" s="4"/>
      <c r="B20" s="19"/>
      <c r="C20" s="19"/>
      <c r="D20" s="19"/>
      <c r="E20" s="19"/>
      <c r="F20" s="20"/>
      <c r="G20" s="19"/>
      <c r="H20" s="19"/>
      <c r="I20" s="19"/>
      <c r="J20" s="19"/>
      <c r="K20" s="21"/>
      <c r="L20" s="19"/>
      <c r="M20" s="15"/>
      <c r="N20" s="19"/>
      <c r="O20" s="15"/>
      <c r="P20" s="19"/>
      <c r="Q20" s="20"/>
      <c r="R20" s="19"/>
      <c r="S20" s="19"/>
      <c r="T20" s="19"/>
      <c r="U20" s="20"/>
      <c r="V20" s="15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ht="15.75" customHeight="1">
      <c r="A21" s="4" t="s">
        <v>13</v>
      </c>
      <c r="B21" s="19">
        <v>3978</v>
      </c>
      <c r="C21" s="19">
        <v>9080</v>
      </c>
      <c r="D21" s="19">
        <v>4142</v>
      </c>
      <c r="E21" s="19">
        <v>4938</v>
      </c>
      <c r="F21" s="20">
        <v>2.2825540472599295</v>
      </c>
      <c r="G21" s="19">
        <v>3745</v>
      </c>
      <c r="H21" s="19">
        <v>8533</v>
      </c>
      <c r="I21" s="19">
        <v>3888</v>
      </c>
      <c r="J21" s="19">
        <v>4645</v>
      </c>
      <c r="K21" s="21">
        <f t="shared" si="0"/>
        <v>2.278504672897196</v>
      </c>
      <c r="L21" s="19">
        <v>3888</v>
      </c>
      <c r="M21" s="15">
        <f t="shared" si="1"/>
        <v>12.976436819971966</v>
      </c>
      <c r="N21" s="19">
        <f t="shared" si="2"/>
        <v>143</v>
      </c>
      <c r="O21" s="15">
        <f t="shared" si="3"/>
        <v>3.818424566088119</v>
      </c>
      <c r="P21" s="19">
        <v>8481</v>
      </c>
      <c r="Q21" s="20">
        <f>P21/$P$9*100</f>
        <v>11.707458483455502</v>
      </c>
      <c r="R21" s="19">
        <v>3884</v>
      </c>
      <c r="S21" s="19">
        <v>4597</v>
      </c>
      <c r="T21" s="19">
        <f>P21-H21</f>
        <v>-52</v>
      </c>
      <c r="U21" s="20">
        <f>(P21/H21-1)*100</f>
        <v>-0.6093988046408039</v>
      </c>
      <c r="V21" s="15">
        <f>P21/L21</f>
        <v>2.181327160493827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ht="15.75" customHeight="1">
      <c r="A22" s="4"/>
      <c r="B22" s="19"/>
      <c r="C22" s="19"/>
      <c r="D22" s="19"/>
      <c r="E22" s="19"/>
      <c r="F22" s="20"/>
      <c r="G22" s="19"/>
      <c r="H22" s="19"/>
      <c r="I22" s="19"/>
      <c r="J22" s="19"/>
      <c r="K22" s="21"/>
      <c r="L22" s="19"/>
      <c r="M22" s="15"/>
      <c r="N22" s="19"/>
      <c r="O22" s="15"/>
      <c r="P22" s="19"/>
      <c r="Q22" s="20"/>
      <c r="R22" s="19"/>
      <c r="S22" s="19"/>
      <c r="T22" s="19"/>
      <c r="U22" s="20"/>
      <c r="V22" s="15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ht="15.75" customHeight="1">
      <c r="A23" s="4" t="s">
        <v>14</v>
      </c>
      <c r="B23" s="19">
        <v>1812</v>
      </c>
      <c r="C23" s="19">
        <v>4215</v>
      </c>
      <c r="D23" s="19">
        <v>1977</v>
      </c>
      <c r="E23" s="19">
        <v>2238</v>
      </c>
      <c r="F23" s="20">
        <v>2.326158940397351</v>
      </c>
      <c r="G23" s="19">
        <v>1771</v>
      </c>
      <c r="H23" s="19">
        <v>4006</v>
      </c>
      <c r="I23" s="19">
        <v>1895</v>
      </c>
      <c r="J23" s="19">
        <v>2111</v>
      </c>
      <c r="K23" s="21">
        <f t="shared" si="0"/>
        <v>2.261998870694523</v>
      </c>
      <c r="L23" s="19">
        <v>1783</v>
      </c>
      <c r="M23" s="15">
        <f t="shared" si="1"/>
        <v>5.9508711033976365</v>
      </c>
      <c r="N23" s="19">
        <f t="shared" si="2"/>
        <v>12</v>
      </c>
      <c r="O23" s="15">
        <f t="shared" si="3"/>
        <v>0.6775832862789377</v>
      </c>
      <c r="P23" s="19">
        <v>3905</v>
      </c>
      <c r="Q23" s="20">
        <f>P23/$P$9*100</f>
        <v>5.390593724548253</v>
      </c>
      <c r="R23" s="19">
        <v>1869</v>
      </c>
      <c r="S23" s="19">
        <v>2036</v>
      </c>
      <c r="T23" s="19">
        <f>P23-H23</f>
        <v>-101</v>
      </c>
      <c r="U23" s="20">
        <f>(P23/H23-1)*100</f>
        <v>-2.521218172740891</v>
      </c>
      <c r="V23" s="15">
        <f>P23/L23</f>
        <v>2.1901289960740327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ht="15.75" customHeight="1">
      <c r="A24" s="4"/>
      <c r="B24" s="19"/>
      <c r="C24" s="19"/>
      <c r="D24" s="19"/>
      <c r="E24" s="19"/>
      <c r="F24" s="20"/>
      <c r="G24" s="19"/>
      <c r="H24" s="19"/>
      <c r="I24" s="19"/>
      <c r="J24" s="19"/>
      <c r="K24" s="21"/>
      <c r="L24" s="19"/>
      <c r="M24" s="15"/>
      <c r="N24" s="19"/>
      <c r="O24" s="15"/>
      <c r="P24" s="19"/>
      <c r="Q24" s="20"/>
      <c r="R24" s="19"/>
      <c r="S24" s="19"/>
      <c r="T24" s="19"/>
      <c r="U24" s="20"/>
      <c r="V24" s="15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ht="15.75" customHeight="1">
      <c r="A25" s="4" t="s">
        <v>15</v>
      </c>
      <c r="B25" s="19">
        <v>2547</v>
      </c>
      <c r="C25" s="19">
        <v>7252</v>
      </c>
      <c r="D25" s="19">
        <v>3449</v>
      </c>
      <c r="E25" s="19">
        <v>3803</v>
      </c>
      <c r="F25" s="20">
        <v>2.8472712995681193</v>
      </c>
      <c r="G25" s="19">
        <v>2798</v>
      </c>
      <c r="H25" s="19">
        <v>7552</v>
      </c>
      <c r="I25" s="19">
        <v>3555</v>
      </c>
      <c r="J25" s="19">
        <v>3997</v>
      </c>
      <c r="K25" s="21">
        <f t="shared" si="0"/>
        <v>2.699070764832023</v>
      </c>
      <c r="L25" s="19">
        <v>2883</v>
      </c>
      <c r="M25" s="15">
        <f t="shared" si="1"/>
        <v>9.622188104932915</v>
      </c>
      <c r="N25" s="19">
        <f t="shared" si="2"/>
        <v>85</v>
      </c>
      <c r="O25" s="15">
        <f t="shared" si="3"/>
        <v>3.0378842030021502</v>
      </c>
      <c r="P25" s="19">
        <v>7493</v>
      </c>
      <c r="Q25" s="20">
        <f>P25/$P$9*100</f>
        <v>10.343589955964164</v>
      </c>
      <c r="R25" s="19">
        <v>3495</v>
      </c>
      <c r="S25" s="19">
        <v>3998</v>
      </c>
      <c r="T25" s="19">
        <f>P25-H25</f>
        <v>-59</v>
      </c>
      <c r="U25" s="20">
        <f>(P25/H25-1)*100</f>
        <v>-0.78125</v>
      </c>
      <c r="V25" s="15">
        <f>P25/L25</f>
        <v>2.5990287894554283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ht="15.75" customHeight="1">
      <c r="A26" s="4"/>
      <c r="B26" s="19"/>
      <c r="C26" s="19"/>
      <c r="D26" s="19"/>
      <c r="E26" s="19"/>
      <c r="F26" s="20"/>
      <c r="G26" s="19"/>
      <c r="H26" s="19"/>
      <c r="I26" s="19"/>
      <c r="J26" s="19"/>
      <c r="K26" s="21"/>
      <c r="L26" s="19"/>
      <c r="M26" s="15"/>
      <c r="N26" s="19"/>
      <c r="O26" s="15"/>
      <c r="P26" s="19"/>
      <c r="Q26" s="20"/>
      <c r="R26" s="19"/>
      <c r="S26" s="19"/>
      <c r="T26" s="19"/>
      <c r="U26" s="20"/>
      <c r="V26" s="15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ht="15.75" customHeight="1">
      <c r="A27" s="4" t="s">
        <v>16</v>
      </c>
      <c r="B27" s="19">
        <v>1053</v>
      </c>
      <c r="C27" s="19">
        <v>2880</v>
      </c>
      <c r="D27" s="19">
        <v>1402</v>
      </c>
      <c r="E27" s="19">
        <v>1478</v>
      </c>
      <c r="F27" s="20">
        <v>2.735042735042735</v>
      </c>
      <c r="G27" s="19">
        <v>1213</v>
      </c>
      <c r="H27" s="19">
        <v>3152</v>
      </c>
      <c r="I27" s="19">
        <v>1532</v>
      </c>
      <c r="J27" s="19">
        <v>1620</v>
      </c>
      <c r="K27" s="21">
        <f t="shared" si="0"/>
        <v>2.5985160758450125</v>
      </c>
      <c r="L27" s="19">
        <v>1286</v>
      </c>
      <c r="M27" s="15">
        <f t="shared" si="1"/>
        <v>4.292103330885789</v>
      </c>
      <c r="N27" s="19">
        <f t="shared" si="2"/>
        <v>73</v>
      </c>
      <c r="O27" s="15">
        <f t="shared" si="3"/>
        <v>6.0181368507831845</v>
      </c>
      <c r="P27" s="19">
        <v>3278</v>
      </c>
      <c r="Q27" s="20">
        <f>P27/$P$9*100</f>
        <v>4.52506177440952</v>
      </c>
      <c r="R27" s="19">
        <v>1595</v>
      </c>
      <c r="S27" s="19">
        <v>1683</v>
      </c>
      <c r="T27" s="19">
        <f>P27-H27</f>
        <v>126</v>
      </c>
      <c r="U27" s="20">
        <f>(P27/H27-1)*100</f>
        <v>3.9974619289340207</v>
      </c>
      <c r="V27" s="15">
        <f>P27/L27</f>
        <v>2.5489891135303266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ht="15.75" customHeight="1">
      <c r="A28" s="4"/>
      <c r="B28" s="19"/>
      <c r="C28" s="19"/>
      <c r="D28" s="19"/>
      <c r="E28" s="19"/>
      <c r="F28" s="20"/>
      <c r="G28" s="19"/>
      <c r="H28" s="19"/>
      <c r="I28" s="19"/>
      <c r="J28" s="19"/>
      <c r="K28" s="21"/>
      <c r="L28" s="19"/>
      <c r="M28" s="15"/>
      <c r="N28" s="19"/>
      <c r="O28" s="15"/>
      <c r="P28" s="19"/>
      <c r="Q28" s="20"/>
      <c r="R28" s="19"/>
      <c r="S28" s="19"/>
      <c r="T28" s="19"/>
      <c r="U28" s="20"/>
      <c r="V28" s="15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ht="15.75" customHeight="1">
      <c r="A29" s="4" t="s">
        <v>17</v>
      </c>
      <c r="B29" s="19">
        <v>1942</v>
      </c>
      <c r="C29" s="19">
        <v>5842</v>
      </c>
      <c r="D29" s="19">
        <v>2835</v>
      </c>
      <c r="E29" s="19">
        <v>3007</v>
      </c>
      <c r="F29" s="20">
        <v>3.008238928939238</v>
      </c>
      <c r="G29" s="19">
        <v>2144</v>
      </c>
      <c r="H29" s="19">
        <v>6331</v>
      </c>
      <c r="I29" s="19">
        <v>3017</v>
      </c>
      <c r="J29" s="19">
        <v>3314</v>
      </c>
      <c r="K29" s="21">
        <f t="shared" si="0"/>
        <v>2.952891791044776</v>
      </c>
      <c r="L29" s="19">
        <v>2345</v>
      </c>
      <c r="M29" s="15">
        <f t="shared" si="1"/>
        <v>7.826580335091116</v>
      </c>
      <c r="N29" s="19">
        <f t="shared" si="2"/>
        <v>201</v>
      </c>
      <c r="O29" s="15">
        <f t="shared" si="3"/>
        <v>9.375</v>
      </c>
      <c r="P29" s="19">
        <v>6504</v>
      </c>
      <c r="Q29" s="20">
        <f>P29/$P$9*100</f>
        <v>8.978340994740547</v>
      </c>
      <c r="R29" s="19">
        <v>3030</v>
      </c>
      <c r="S29" s="19">
        <v>3474</v>
      </c>
      <c r="T29" s="19">
        <f>P29-H29</f>
        <v>173</v>
      </c>
      <c r="U29" s="20">
        <f>(P29/H29-1)*100</f>
        <v>2.7325856894645506</v>
      </c>
      <c r="V29" s="15">
        <f>P29/L29</f>
        <v>2.7735607675906184</v>
      </c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ht="15.75" customHeight="1">
      <c r="A30" s="4"/>
      <c r="B30" s="19"/>
      <c r="C30" s="19"/>
      <c r="D30" s="19"/>
      <c r="E30" s="19"/>
      <c r="F30" s="20"/>
      <c r="G30" s="19"/>
      <c r="H30" s="19"/>
      <c r="I30" s="19"/>
      <c r="J30" s="19"/>
      <c r="K30" s="21"/>
      <c r="L30" s="19"/>
      <c r="M30" s="15"/>
      <c r="N30" s="19"/>
      <c r="O30" s="15"/>
      <c r="P30" s="19"/>
      <c r="Q30" s="20"/>
      <c r="R30" s="19"/>
      <c r="S30" s="19"/>
      <c r="T30" s="19"/>
      <c r="U30" s="20"/>
      <c r="V30" s="15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ht="15.75" customHeight="1">
      <c r="A31" s="4" t="s">
        <v>18</v>
      </c>
      <c r="B31" s="19">
        <v>345</v>
      </c>
      <c r="C31" s="19">
        <v>956</v>
      </c>
      <c r="D31" s="19">
        <v>463</v>
      </c>
      <c r="E31" s="19">
        <v>493</v>
      </c>
      <c r="F31" s="20">
        <v>2.7710144927536233</v>
      </c>
      <c r="G31" s="19">
        <v>512</v>
      </c>
      <c r="H31" s="19">
        <v>1321</v>
      </c>
      <c r="I31" s="19">
        <v>645</v>
      </c>
      <c r="J31" s="19">
        <v>676</v>
      </c>
      <c r="K31" s="21">
        <f t="shared" si="0"/>
        <v>2.580078125</v>
      </c>
      <c r="L31" s="19">
        <v>601</v>
      </c>
      <c r="M31" s="15">
        <f t="shared" si="1"/>
        <v>2.0058741072024566</v>
      </c>
      <c r="N31" s="19">
        <f t="shared" si="2"/>
        <v>89</v>
      </c>
      <c r="O31" s="15">
        <f t="shared" si="3"/>
        <v>17.3828125</v>
      </c>
      <c r="P31" s="19">
        <v>1454</v>
      </c>
      <c r="Q31" s="20">
        <f>P31/$P$9*100</f>
        <v>2.0071506467332036</v>
      </c>
      <c r="R31" s="19">
        <v>718</v>
      </c>
      <c r="S31" s="19">
        <v>736</v>
      </c>
      <c r="T31" s="19">
        <f>P31-H31</f>
        <v>133</v>
      </c>
      <c r="U31" s="20">
        <f>(P31/H31-1)*100</f>
        <v>10.068130204390613</v>
      </c>
      <c r="V31" s="15">
        <f>P31/L31</f>
        <v>2.4193011647254576</v>
      </c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ht="15.75" customHeight="1">
      <c r="A32" s="4"/>
      <c r="B32" s="19"/>
      <c r="C32" s="19"/>
      <c r="D32" s="19"/>
      <c r="E32" s="19"/>
      <c r="F32" s="20"/>
      <c r="G32" s="19"/>
      <c r="H32" s="19"/>
      <c r="I32" s="19"/>
      <c r="J32" s="19"/>
      <c r="K32" s="21"/>
      <c r="L32" s="19"/>
      <c r="M32" s="15"/>
      <c r="N32" s="19"/>
      <c r="O32" s="15"/>
      <c r="P32" s="19"/>
      <c r="Q32" s="20"/>
      <c r="R32" s="19"/>
      <c r="S32" s="19"/>
      <c r="T32" s="19"/>
      <c r="U32" s="20"/>
      <c r="V32" s="15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ht="15.75" customHeight="1">
      <c r="A33" s="4" t="s">
        <v>19</v>
      </c>
      <c r="B33" s="19">
        <v>1709</v>
      </c>
      <c r="C33" s="19">
        <v>4704</v>
      </c>
      <c r="D33" s="19">
        <v>2168</v>
      </c>
      <c r="E33" s="19">
        <v>2536</v>
      </c>
      <c r="F33" s="20">
        <v>2.7524868344060853</v>
      </c>
      <c r="G33" s="19">
        <v>2090</v>
      </c>
      <c r="H33" s="19">
        <v>5201</v>
      </c>
      <c r="I33" s="19">
        <v>2347</v>
      </c>
      <c r="J33" s="19">
        <v>2854</v>
      </c>
      <c r="K33" s="21">
        <f t="shared" si="0"/>
        <v>2.4885167464114835</v>
      </c>
      <c r="L33" s="19">
        <v>2508</v>
      </c>
      <c r="M33" s="15">
        <f t="shared" si="1"/>
        <v>8.370602763500434</v>
      </c>
      <c r="N33" s="19">
        <f t="shared" si="2"/>
        <v>418</v>
      </c>
      <c r="O33" s="15">
        <f t="shared" si="3"/>
        <v>19.999999999999996</v>
      </c>
      <c r="P33" s="19">
        <v>5965</v>
      </c>
      <c r="Q33" s="20">
        <f>P33/$P$9*100</f>
        <v>8.234287213042338</v>
      </c>
      <c r="R33" s="19">
        <v>2799</v>
      </c>
      <c r="S33" s="19">
        <v>3166</v>
      </c>
      <c r="T33" s="19">
        <f>P33-H33</f>
        <v>764</v>
      </c>
      <c r="U33" s="20">
        <f>(P33/H33-1)*100</f>
        <v>14.689482791770804</v>
      </c>
      <c r="V33" s="15">
        <f>P33/L33</f>
        <v>2.3783891547049443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ht="15.75" customHeight="1">
      <c r="A34" s="4"/>
      <c r="B34" s="19"/>
      <c r="C34" s="19"/>
      <c r="D34" s="19"/>
      <c r="E34" s="19"/>
      <c r="F34" s="20"/>
      <c r="G34" s="19"/>
      <c r="H34" s="19"/>
      <c r="I34" s="19"/>
      <c r="J34" s="19"/>
      <c r="K34" s="21"/>
      <c r="L34" s="19"/>
      <c r="M34" s="15"/>
      <c r="N34" s="19"/>
      <c r="O34" s="15"/>
      <c r="P34" s="19"/>
      <c r="Q34" s="20"/>
      <c r="R34" s="19"/>
      <c r="S34" s="19"/>
      <c r="T34" s="19"/>
      <c r="U34" s="20"/>
      <c r="V34" s="15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5" ht="15.75" customHeight="1">
      <c r="A35" s="4" t="s">
        <v>20</v>
      </c>
      <c r="B35" s="19">
        <v>2216</v>
      </c>
      <c r="C35" s="19">
        <v>5584</v>
      </c>
      <c r="D35" s="19">
        <v>2560</v>
      </c>
      <c r="E35" s="19">
        <v>3024</v>
      </c>
      <c r="F35" s="20">
        <v>2.51985559566787</v>
      </c>
      <c r="G35" s="19">
        <v>2462</v>
      </c>
      <c r="H35" s="19">
        <v>6055</v>
      </c>
      <c r="I35" s="19">
        <v>2780</v>
      </c>
      <c r="J35" s="19">
        <v>3275</v>
      </c>
      <c r="K35" s="21">
        <f t="shared" si="0"/>
        <v>2.459382615759545</v>
      </c>
      <c r="L35" s="19">
        <v>2745</v>
      </c>
      <c r="M35" s="15">
        <f t="shared" si="1"/>
        <v>9.161604699285762</v>
      </c>
      <c r="N35" s="19">
        <f t="shared" si="2"/>
        <v>283</v>
      </c>
      <c r="O35" s="15">
        <f t="shared" si="3"/>
        <v>11.494719740048742</v>
      </c>
      <c r="P35" s="19">
        <v>6612</v>
      </c>
      <c r="Q35" s="20">
        <f>P35/$P$9*100</f>
        <v>9.127427837826644</v>
      </c>
      <c r="R35" s="19">
        <v>3028</v>
      </c>
      <c r="S35" s="19">
        <v>3584</v>
      </c>
      <c r="T35" s="19">
        <f>P35-H35</f>
        <v>557</v>
      </c>
      <c r="U35" s="20">
        <f>(P35/H35-1)*100</f>
        <v>9.199009083402142</v>
      </c>
      <c r="V35" s="15">
        <f>P35/L35</f>
        <v>2.408743169398907</v>
      </c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ht="15.75" customHeight="1">
      <c r="A36" s="4"/>
      <c r="B36" s="19"/>
      <c r="C36" s="19"/>
      <c r="D36" s="19"/>
      <c r="E36" s="19"/>
      <c r="F36" s="20"/>
      <c r="G36" s="19"/>
      <c r="H36" s="19"/>
      <c r="I36" s="19"/>
      <c r="J36" s="19"/>
      <c r="K36" s="21"/>
      <c r="L36" s="19"/>
      <c r="M36" s="15"/>
      <c r="N36" s="19"/>
      <c r="O36" s="15"/>
      <c r="P36" s="19"/>
      <c r="Q36" s="20"/>
      <c r="R36" s="19"/>
      <c r="S36" s="19"/>
      <c r="T36" s="19"/>
      <c r="U36" s="20"/>
      <c r="V36" s="15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ht="15.75" customHeight="1">
      <c r="A37" s="4" t="s">
        <v>21</v>
      </c>
      <c r="B37" s="19">
        <v>433</v>
      </c>
      <c r="C37" s="19">
        <v>1238</v>
      </c>
      <c r="D37" s="19">
        <v>596</v>
      </c>
      <c r="E37" s="19">
        <v>642</v>
      </c>
      <c r="F37" s="20">
        <v>2.859122401847575</v>
      </c>
      <c r="G37" s="19">
        <v>477</v>
      </c>
      <c r="H37" s="19">
        <v>1264</v>
      </c>
      <c r="I37" s="19">
        <v>621</v>
      </c>
      <c r="J37" s="19">
        <v>643</v>
      </c>
      <c r="K37" s="21">
        <f t="shared" si="0"/>
        <v>2.649895178197065</v>
      </c>
      <c r="L37" s="19">
        <v>528</v>
      </c>
      <c r="M37" s="15">
        <f t="shared" si="1"/>
        <v>1.7622321607369336</v>
      </c>
      <c r="N37" s="19">
        <f t="shared" si="2"/>
        <v>51</v>
      </c>
      <c r="O37" s="15">
        <f t="shared" si="3"/>
        <v>10.691823899371066</v>
      </c>
      <c r="P37" s="19">
        <v>1320</v>
      </c>
      <c r="Q37" s="20">
        <f>P37/$P$9*100</f>
        <v>1.82217252660786</v>
      </c>
      <c r="R37" s="19">
        <v>650</v>
      </c>
      <c r="S37" s="19">
        <v>670</v>
      </c>
      <c r="T37" s="19">
        <f>P37-H37</f>
        <v>56</v>
      </c>
      <c r="U37" s="20">
        <f>(P37/H37-1)*100</f>
        <v>4.430379746835444</v>
      </c>
      <c r="V37" s="15">
        <f>P37/L37</f>
        <v>2.5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75" ht="15.75" customHeight="1">
      <c r="A38" s="4"/>
      <c r="B38" s="19"/>
      <c r="C38" s="19"/>
      <c r="D38" s="19"/>
      <c r="E38" s="19"/>
      <c r="F38" s="20"/>
      <c r="G38" s="19"/>
      <c r="H38" s="19"/>
      <c r="I38" s="19"/>
      <c r="J38" s="19"/>
      <c r="K38" s="21"/>
      <c r="L38" s="19"/>
      <c r="M38" s="15"/>
      <c r="N38" s="19"/>
      <c r="O38" s="15"/>
      <c r="P38" s="19"/>
      <c r="Q38" s="20"/>
      <c r="R38" s="19"/>
      <c r="S38" s="19"/>
      <c r="T38" s="19"/>
      <c r="U38" s="20"/>
      <c r="V38" s="15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75" ht="15.75" customHeight="1">
      <c r="A39" s="4" t="s">
        <v>22</v>
      </c>
      <c r="B39" s="19">
        <v>224</v>
      </c>
      <c r="C39" s="19">
        <v>540</v>
      </c>
      <c r="D39" s="19">
        <v>252</v>
      </c>
      <c r="E39" s="19">
        <v>288</v>
      </c>
      <c r="F39" s="20">
        <v>2.4107142857142856</v>
      </c>
      <c r="G39" s="19">
        <v>248</v>
      </c>
      <c r="H39" s="19">
        <v>565</v>
      </c>
      <c r="I39" s="19">
        <v>263</v>
      </c>
      <c r="J39" s="19">
        <v>302</v>
      </c>
      <c r="K39" s="21">
        <f t="shared" si="0"/>
        <v>2.278225806451613</v>
      </c>
      <c r="L39" s="19">
        <v>371</v>
      </c>
      <c r="M39" s="15">
        <f t="shared" si="1"/>
        <v>1.2382350977905348</v>
      </c>
      <c r="N39" s="19">
        <f t="shared" si="2"/>
        <v>123</v>
      </c>
      <c r="O39" s="15">
        <f t="shared" si="3"/>
        <v>49.59677419354838</v>
      </c>
      <c r="P39" s="19">
        <v>728</v>
      </c>
      <c r="Q39" s="20">
        <f>P39/$P$9*100</f>
        <v>1.0049557570988805</v>
      </c>
      <c r="R39" s="19">
        <v>341</v>
      </c>
      <c r="S39" s="19">
        <v>387</v>
      </c>
      <c r="T39" s="19">
        <f>P39-H39</f>
        <v>163</v>
      </c>
      <c r="U39" s="20">
        <f>(P39/H39-1)*100</f>
        <v>28.849557522123902</v>
      </c>
      <c r="V39" s="15">
        <f>P39/L39</f>
        <v>1.9622641509433962</v>
      </c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</row>
    <row r="40" spans="1:75" ht="6.75" customHeight="1">
      <c r="A40" s="24"/>
      <c r="B40" s="25"/>
      <c r="C40" s="26"/>
      <c r="D40" s="26"/>
      <c r="E40" s="26"/>
      <c r="F40" s="27"/>
      <c r="G40" s="26"/>
      <c r="H40" s="26"/>
      <c r="I40" s="26"/>
      <c r="J40" s="26"/>
      <c r="K40" s="27"/>
      <c r="L40" s="26"/>
      <c r="M40" s="28"/>
      <c r="N40" s="26"/>
      <c r="O40" s="28"/>
      <c r="P40" s="26"/>
      <c r="Q40" s="27"/>
      <c r="R40" s="26"/>
      <c r="S40" s="26"/>
      <c r="T40" s="26"/>
      <c r="U40" s="27"/>
      <c r="V40" s="28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</row>
    <row r="41" spans="1:75" ht="6.75" customHeight="1">
      <c r="A41" s="4"/>
      <c r="B41" s="23"/>
      <c r="C41" s="23"/>
      <c r="D41" s="23"/>
      <c r="E41" s="23"/>
      <c r="F41" s="21"/>
      <c r="G41" s="23"/>
      <c r="H41" s="23"/>
      <c r="I41" s="23"/>
      <c r="J41" s="23"/>
      <c r="K41" s="21"/>
      <c r="L41" s="23"/>
      <c r="M41" s="16"/>
      <c r="N41" s="23"/>
      <c r="O41" s="16"/>
      <c r="P41" s="23"/>
      <c r="Q41" s="21"/>
      <c r="R41" s="23"/>
      <c r="S41" s="23"/>
      <c r="T41" s="23"/>
      <c r="U41" s="21"/>
      <c r="V41" s="16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</row>
    <row r="42" spans="1:75" ht="15.75" customHeight="1">
      <c r="A42" s="29" t="s">
        <v>23</v>
      </c>
      <c r="B42" s="19">
        <v>4111</v>
      </c>
      <c r="C42" s="19">
        <v>11401</v>
      </c>
      <c r="D42" s="19">
        <v>5427</v>
      </c>
      <c r="E42" s="19">
        <v>5974</v>
      </c>
      <c r="F42" s="20">
        <v>2.7732911700316225</v>
      </c>
      <c r="G42" s="19">
        <v>4018</v>
      </c>
      <c r="H42" s="19">
        <v>10606</v>
      </c>
      <c r="I42" s="19">
        <v>4994</v>
      </c>
      <c r="J42" s="19">
        <v>5612</v>
      </c>
      <c r="K42" s="21">
        <f t="shared" si="0"/>
        <v>2.6396217023394724</v>
      </c>
      <c r="L42" s="19">
        <f>L11</f>
        <v>4078</v>
      </c>
      <c r="M42" s="15">
        <f t="shared" si="1"/>
        <v>13.610573392964422</v>
      </c>
      <c r="N42" s="19">
        <f t="shared" si="2"/>
        <v>60</v>
      </c>
      <c r="O42" s="15">
        <f t="shared" si="3"/>
        <v>1.4932802389248323</v>
      </c>
      <c r="P42" s="19">
        <f>P11</f>
        <v>10374</v>
      </c>
      <c r="Q42" s="20">
        <f>P42/$P$9*100</f>
        <v>14.320619538659047</v>
      </c>
      <c r="R42" s="19">
        <f>R11</f>
        <v>4860</v>
      </c>
      <c r="S42" s="19">
        <f>S11</f>
        <v>5514</v>
      </c>
      <c r="T42" s="19">
        <f>P42-H42</f>
        <v>-232</v>
      </c>
      <c r="U42" s="20">
        <f>(P42/H42-1)*100</f>
        <v>-2.1874410710918335</v>
      </c>
      <c r="V42" s="30">
        <f>P42/L42</f>
        <v>2.5438940657184896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ht="15.75" customHeight="1">
      <c r="A43" s="4"/>
      <c r="B43" s="19"/>
      <c r="C43" s="19"/>
      <c r="D43" s="19"/>
      <c r="E43" s="19"/>
      <c r="F43" s="20"/>
      <c r="G43" s="19"/>
      <c r="H43" s="19"/>
      <c r="I43" s="19"/>
      <c r="J43" s="19"/>
      <c r="K43" s="21"/>
      <c r="L43" s="19"/>
      <c r="M43" s="15"/>
      <c r="N43" s="19"/>
      <c r="O43" s="15"/>
      <c r="P43" s="19"/>
      <c r="Q43" s="20"/>
      <c r="R43" s="19"/>
      <c r="S43" s="19"/>
      <c r="T43" s="19"/>
      <c r="U43" s="20"/>
      <c r="V43" s="3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</row>
    <row r="44" spans="1:75" ht="15.75" customHeight="1">
      <c r="A44" s="4" t="s">
        <v>24</v>
      </c>
      <c r="B44" s="19">
        <v>13159</v>
      </c>
      <c r="C44" s="19">
        <v>31890</v>
      </c>
      <c r="D44" s="19">
        <v>14725</v>
      </c>
      <c r="E44" s="19">
        <v>17165</v>
      </c>
      <c r="F44" s="20">
        <v>2.4234364313397676</v>
      </c>
      <c r="G44" s="19">
        <v>12585</v>
      </c>
      <c r="H44" s="19">
        <v>29673</v>
      </c>
      <c r="I44" s="19">
        <v>13653</v>
      </c>
      <c r="J44" s="19">
        <v>16020</v>
      </c>
      <c r="K44" s="21">
        <f t="shared" si="0"/>
        <v>2.3578069129916566</v>
      </c>
      <c r="L44" s="19">
        <f>L13+L15+L17+L19+L21+L23</f>
        <v>12617</v>
      </c>
      <c r="M44" s="15">
        <f t="shared" si="1"/>
        <v>42.11000600760964</v>
      </c>
      <c r="N44" s="19">
        <f t="shared" si="2"/>
        <v>32</v>
      </c>
      <c r="O44" s="15">
        <f t="shared" si="3"/>
        <v>0.2542709574890667</v>
      </c>
      <c r="P44" s="19">
        <f>P13+P15+P17+P19+P21+P23</f>
        <v>28713</v>
      </c>
      <c r="Q44" s="20">
        <f>P44/$P$9*100</f>
        <v>39.63639375491779</v>
      </c>
      <c r="R44" s="19">
        <f>R13+R15+R17+R19+R21+R23</f>
        <v>13314</v>
      </c>
      <c r="S44" s="19">
        <f>S13+S15+S17+S19+S21+S23</f>
        <v>15399</v>
      </c>
      <c r="T44" s="19">
        <f>P44-H44</f>
        <v>-960</v>
      </c>
      <c r="U44" s="20">
        <f>(P44/H44-1)*100</f>
        <v>-3.2352643817611937</v>
      </c>
      <c r="V44" s="31">
        <f>P44/L44</f>
        <v>2.275739082190695</v>
      </c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5" ht="15.75" customHeight="1">
      <c r="A45" s="4"/>
      <c r="B45" s="19"/>
      <c r="C45" s="19"/>
      <c r="D45" s="19"/>
      <c r="E45" s="19"/>
      <c r="F45" s="20"/>
      <c r="G45" s="19"/>
      <c r="H45" s="19"/>
      <c r="I45" s="19"/>
      <c r="J45" s="19"/>
      <c r="K45" s="21"/>
      <c r="L45" s="19"/>
      <c r="M45" s="15"/>
      <c r="N45" s="19"/>
      <c r="O45" s="15"/>
      <c r="P45" s="19"/>
      <c r="Q45" s="20"/>
      <c r="R45" s="19"/>
      <c r="S45" s="19"/>
      <c r="T45" s="19"/>
      <c r="U45" s="20"/>
      <c r="V45" s="31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ht="15.75" customHeight="1">
      <c r="A46" s="4" t="s">
        <v>25</v>
      </c>
      <c r="B46" s="19">
        <v>5887</v>
      </c>
      <c r="C46" s="19">
        <v>16930</v>
      </c>
      <c r="D46" s="19">
        <v>8149</v>
      </c>
      <c r="E46" s="19">
        <v>8781</v>
      </c>
      <c r="F46" s="20">
        <v>2.8758280958043145</v>
      </c>
      <c r="G46" s="19">
        <v>6667</v>
      </c>
      <c r="H46" s="19">
        <v>18356</v>
      </c>
      <c r="I46" s="19">
        <v>8749</v>
      </c>
      <c r="J46" s="19">
        <v>9607</v>
      </c>
      <c r="K46" s="21">
        <f t="shared" si="0"/>
        <v>2.753262336883156</v>
      </c>
      <c r="L46" s="19">
        <f>L25+L27+L29+L31</f>
        <v>7115</v>
      </c>
      <c r="M46" s="15">
        <f t="shared" si="1"/>
        <v>23.746745878112275</v>
      </c>
      <c r="N46" s="19">
        <f t="shared" si="2"/>
        <v>448</v>
      </c>
      <c r="O46" s="15">
        <f t="shared" si="3"/>
        <v>6.719664016799154</v>
      </c>
      <c r="P46" s="19">
        <f>P25+P27+P29+P31</f>
        <v>18729</v>
      </c>
      <c r="Q46" s="20">
        <f>P46/$P$9*100</f>
        <v>25.85414337184743</v>
      </c>
      <c r="R46" s="19">
        <f>R25+R27+R29+R31</f>
        <v>8838</v>
      </c>
      <c r="S46" s="19">
        <f>S25+S27+S29+S31</f>
        <v>9891</v>
      </c>
      <c r="T46" s="19">
        <f>P46-H46</f>
        <v>373</v>
      </c>
      <c r="U46" s="20">
        <f>(P46/H46-1)*100</f>
        <v>2.0320331226846733</v>
      </c>
      <c r="V46" s="31">
        <f>P46/L46</f>
        <v>2.6323260716795502</v>
      </c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ht="15.75" customHeight="1">
      <c r="A47" s="4"/>
      <c r="B47" s="19"/>
      <c r="C47" s="19"/>
      <c r="D47" s="19"/>
      <c r="E47" s="19"/>
      <c r="F47" s="20"/>
      <c r="G47" s="19"/>
      <c r="H47" s="19"/>
      <c r="I47" s="19"/>
      <c r="J47" s="19"/>
      <c r="K47" s="21"/>
      <c r="L47" s="19"/>
      <c r="M47" s="15"/>
      <c r="N47" s="19"/>
      <c r="O47" s="15"/>
      <c r="P47" s="19"/>
      <c r="Q47" s="20"/>
      <c r="R47" s="19"/>
      <c r="S47" s="19"/>
      <c r="T47" s="19"/>
      <c r="U47" s="20"/>
      <c r="V47" s="31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ht="15.75" customHeight="1">
      <c r="A48" s="4" t="s">
        <v>26</v>
      </c>
      <c r="B48" s="23">
        <v>4582</v>
      </c>
      <c r="C48" s="23">
        <v>12066</v>
      </c>
      <c r="D48" s="23">
        <v>5576</v>
      </c>
      <c r="E48" s="23">
        <v>6490</v>
      </c>
      <c r="F48" s="21">
        <v>2.633347883020515</v>
      </c>
      <c r="G48" s="23">
        <v>5277</v>
      </c>
      <c r="H48" s="23">
        <v>13085</v>
      </c>
      <c r="I48" s="23">
        <v>6011</v>
      </c>
      <c r="J48" s="23">
        <v>7074</v>
      </c>
      <c r="K48" s="21">
        <f t="shared" si="0"/>
        <v>2.479628576842903</v>
      </c>
      <c r="L48" s="23">
        <f>L33+L35+L37+L39</f>
        <v>6152</v>
      </c>
      <c r="M48" s="16">
        <f t="shared" si="1"/>
        <v>20.532674721313665</v>
      </c>
      <c r="N48" s="23">
        <f t="shared" si="2"/>
        <v>875</v>
      </c>
      <c r="O48" s="16">
        <f t="shared" si="3"/>
        <v>16.581390941823003</v>
      </c>
      <c r="P48" s="23">
        <f>P33+P35+P37+P39</f>
        <v>14625</v>
      </c>
      <c r="Q48" s="21">
        <f>P48/$P$9*100</f>
        <v>20.188843334575722</v>
      </c>
      <c r="R48" s="23">
        <f>R33+R35+R37+R39</f>
        <v>6818</v>
      </c>
      <c r="S48" s="23">
        <f>S33+S35+S37+S39</f>
        <v>7807</v>
      </c>
      <c r="T48" s="23">
        <f>P48-H48</f>
        <v>1540</v>
      </c>
      <c r="U48" s="21">
        <f>(P48/H48-1)*100</f>
        <v>11.769201375620941</v>
      </c>
      <c r="V48" s="30">
        <f>P48/L48</f>
        <v>2.3772756827048114</v>
      </c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ht="6.75" customHeight="1">
      <c r="A49" s="37"/>
      <c r="B49" s="39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2:75" ht="14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2:75" ht="14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2:75" ht="14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2:75" ht="14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2:75" ht="14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2:75" ht="14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</row>
    <row r="56" spans="2:75" ht="14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</row>
    <row r="57" spans="2:75" ht="14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</row>
    <row r="58" spans="2:75" ht="14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</row>
    <row r="59" spans="2:75" ht="14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</row>
    <row r="60" spans="2:75" ht="14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</row>
    <row r="61" spans="2:75" ht="14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3"/>
      <c r="W61" s="19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</row>
    <row r="62" spans="2:75" ht="14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3"/>
      <c r="W62" s="19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</row>
    <row r="63" spans="2:75" ht="14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3"/>
      <c r="W63" s="19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</row>
    <row r="64" spans="2:75" ht="14.2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23"/>
      <c r="W64" s="19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</row>
    <row r="65" spans="2:75" ht="14.2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23"/>
      <c r="W65" s="19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</row>
    <row r="66" spans="2:75" ht="14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3"/>
      <c r="W66" s="19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</row>
    <row r="67" spans="2:75" ht="14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3"/>
      <c r="W67" s="19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</row>
    <row r="68" spans="2:75" ht="14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23"/>
      <c r="W68" s="19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</row>
    <row r="69" spans="2:75" ht="14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3"/>
      <c r="W69" s="19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</row>
    <row r="70" spans="2:75" ht="14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3"/>
      <c r="W70" s="19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</row>
    <row r="71" spans="2:75" ht="14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23"/>
      <c r="W71" s="19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</row>
    <row r="72" spans="2:75" ht="14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3"/>
      <c r="W72" s="19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</row>
    <row r="73" spans="2:75" ht="14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3"/>
      <c r="W73" s="19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</row>
    <row r="74" spans="2:75" ht="14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23"/>
      <c r="W74" s="19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</row>
    <row r="75" spans="2:75" ht="14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3"/>
      <c r="W75" s="19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</row>
    <row r="76" spans="2:75" ht="14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23"/>
      <c r="W76" s="19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2:75" ht="14.2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23"/>
      <c r="W77" s="19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2:75" ht="14.2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23"/>
      <c r="W78" s="19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2:75" ht="14.2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23"/>
      <c r="W79" s="19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2:75" ht="14.2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23"/>
      <c r="W80" s="19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2:75" ht="14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23"/>
      <c r="W81" s="19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2:75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23"/>
      <c r="W82" s="19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2:75" ht="14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23"/>
      <c r="W83" s="19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2:75" ht="14.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23"/>
      <c r="W84" s="19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2:75" ht="14.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23"/>
      <c r="W85" s="19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2:75" ht="14.2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23"/>
      <c r="W86" s="19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2:75" ht="14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23"/>
      <c r="W87" s="19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2:75" ht="14.2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23"/>
      <c r="W88" s="19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2:75" ht="14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23"/>
      <c r="W89" s="19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  <row r="90" spans="2:75" ht="14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23"/>
      <c r="W90" s="19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</row>
    <row r="91" spans="2:75" ht="14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23"/>
      <c r="W91" s="19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</row>
    <row r="92" spans="2:75" ht="14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23"/>
      <c r="W92" s="19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</row>
    <row r="93" spans="2:75" ht="14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23"/>
      <c r="W93" s="19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</row>
    <row r="94" spans="2:75" ht="14.2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23"/>
      <c r="W94" s="19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</row>
    <row r="95" spans="2:75" ht="14.2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23"/>
      <c r="W95" s="19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</row>
    <row r="96" spans="2:75" ht="14.2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23"/>
      <c r="W96" s="19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</row>
    <row r="97" spans="2:75" ht="14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23"/>
      <c r="W97" s="19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</row>
    <row r="98" spans="2:75" ht="14.2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23"/>
      <c r="W98" s="19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</row>
    <row r="99" spans="2:75" ht="14.2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3"/>
      <c r="W99" s="19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</row>
    <row r="100" spans="2:75" ht="14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3"/>
      <c r="W100" s="19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</row>
    <row r="101" spans="2:75" ht="14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23"/>
      <c r="W101" s="19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</row>
    <row r="102" spans="2:75" ht="14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23"/>
      <c r="W102" s="19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</row>
    <row r="103" spans="2:75" ht="14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23"/>
      <c r="W103" s="19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</row>
    <row r="104" spans="2:75" ht="14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23"/>
      <c r="W104" s="19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</row>
    <row r="105" spans="2:75" ht="14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3"/>
      <c r="W105" s="19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</row>
    <row r="106" spans="2:75" ht="14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23"/>
      <c r="W106" s="19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</row>
    <row r="107" spans="2:75" ht="14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23"/>
      <c r="W107" s="19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</row>
    <row r="108" spans="2:75" ht="14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23"/>
      <c r="W108" s="19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</row>
    <row r="109" spans="2:75" ht="14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23"/>
      <c r="W109" s="19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</row>
    <row r="110" spans="2:75" ht="14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23"/>
      <c r="W110" s="19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</row>
    <row r="111" spans="2:75" ht="14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23"/>
      <c r="W111" s="19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</row>
    <row r="112" spans="2:75" ht="14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23"/>
      <c r="W112" s="19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</row>
    <row r="113" spans="2:75" ht="14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23"/>
      <c r="W113" s="19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</row>
    <row r="114" spans="2:75" ht="14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23"/>
      <c r="W114" s="19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</row>
    <row r="115" spans="2:75" ht="14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23"/>
      <c r="W115" s="19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</row>
    <row r="116" spans="2:75" ht="14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23"/>
      <c r="W116" s="19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</row>
    <row r="117" spans="2:75" ht="14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23"/>
      <c r="W117" s="19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</row>
    <row r="118" spans="2:75" ht="14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23"/>
      <c r="W118" s="19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</row>
    <row r="119" spans="2:75" ht="14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23"/>
      <c r="W119" s="19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</row>
    <row r="120" spans="2:75" ht="14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23"/>
      <c r="W120" s="19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</row>
    <row r="121" spans="2:75" ht="14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23"/>
      <c r="W121" s="19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</row>
    <row r="122" spans="2:75" ht="14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23"/>
      <c r="W122" s="19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</row>
    <row r="123" spans="2:75" ht="14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23"/>
      <c r="W123" s="19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</row>
    <row r="124" spans="2:75" ht="14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23"/>
      <c r="W124" s="19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</row>
    <row r="125" spans="2:75" ht="14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23"/>
      <c r="W125" s="19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</row>
    <row r="126" spans="2:75" ht="14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23"/>
      <c r="W126" s="19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</row>
    <row r="127" spans="2:75" ht="14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23"/>
      <c r="W127" s="19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</row>
    <row r="128" spans="2:75" ht="14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23"/>
      <c r="W128" s="19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</row>
    <row r="129" spans="2:75" ht="14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23"/>
      <c r="W129" s="19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</row>
    <row r="130" spans="2:75" ht="14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23"/>
      <c r="W130" s="19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</row>
    <row r="131" spans="2:75" ht="14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23"/>
      <c r="W131" s="19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</row>
    <row r="132" spans="2:75" ht="14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23"/>
      <c r="W132" s="19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</row>
    <row r="133" spans="2:75" ht="14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23"/>
      <c r="W133" s="19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</row>
    <row r="134" spans="2:75" ht="14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23"/>
      <c r="W134" s="19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</row>
    <row r="135" spans="2:75" ht="14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23"/>
      <c r="W135" s="19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</row>
    <row r="136" spans="2:75" ht="14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23"/>
      <c r="W136" s="19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</row>
    <row r="137" spans="2:75" ht="14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23"/>
      <c r="W137" s="19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</row>
    <row r="138" spans="2:75" ht="14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23"/>
      <c r="W138" s="19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</row>
    <row r="139" spans="2:75" ht="14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23"/>
      <c r="W139" s="19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</row>
    <row r="140" spans="2:75" ht="14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23"/>
      <c r="W140" s="19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</row>
    <row r="141" spans="2:75" ht="14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23"/>
      <c r="W141" s="19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</row>
    <row r="142" spans="2:75" ht="14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23"/>
      <c r="W142" s="19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</row>
    <row r="143" spans="2:75" ht="14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23"/>
      <c r="W143" s="19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</row>
    <row r="144" spans="2:75" ht="14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23"/>
      <c r="W144" s="19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</row>
    <row r="145" spans="2:75" ht="14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23"/>
      <c r="W145" s="19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</row>
    <row r="146" spans="2:75" ht="14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23"/>
      <c r="W146" s="19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</row>
    <row r="147" spans="2:75" ht="14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23"/>
      <c r="W147" s="19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</row>
    <row r="148" spans="2:75" ht="14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23"/>
      <c r="W148" s="19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</row>
    <row r="149" spans="2:75" ht="14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23"/>
      <c r="W149" s="19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</row>
    <row r="150" spans="2:75" ht="14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23"/>
      <c r="W150" s="19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</row>
    <row r="151" spans="2:75" ht="14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23"/>
      <c r="W151" s="19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</row>
    <row r="152" spans="2:75" ht="14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23"/>
      <c r="W152" s="19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</row>
    <row r="153" spans="2:75" ht="14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23"/>
      <c r="W153" s="19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</row>
    <row r="154" spans="2:75" ht="14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23"/>
      <c r="W154" s="19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</row>
    <row r="155" spans="2:75" ht="14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23"/>
      <c r="W155" s="19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</row>
    <row r="156" spans="2:75" ht="14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23"/>
      <c r="W156" s="19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</row>
    <row r="157" spans="2:75" ht="14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23"/>
      <c r="W157" s="19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</row>
    <row r="158" spans="2:75" ht="14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23"/>
      <c r="W158" s="19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</row>
    <row r="159" spans="2:75" ht="14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23"/>
      <c r="W159" s="19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</row>
    <row r="160" spans="2:75" ht="14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23"/>
      <c r="W160" s="19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</row>
    <row r="161" spans="2:75" ht="14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23"/>
      <c r="W161" s="19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</row>
    <row r="162" spans="2:75" ht="14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23"/>
      <c r="W162" s="19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</row>
    <row r="163" spans="2:75" ht="14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23"/>
      <c r="W163" s="19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</row>
    <row r="164" spans="2:75" ht="14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23"/>
      <c r="W164" s="19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</row>
    <row r="165" spans="2:75" ht="14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23"/>
      <c r="W165" s="19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</row>
    <row r="166" spans="2:75" ht="14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23"/>
      <c r="W166" s="19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</row>
    <row r="167" spans="2:75" ht="14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23"/>
      <c r="W167" s="19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</row>
    <row r="168" spans="2:75" ht="14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23"/>
      <c r="W168" s="19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</row>
    <row r="169" spans="2:75" ht="14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23"/>
      <c r="W169" s="19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</row>
    <row r="170" spans="2:75" ht="14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23"/>
      <c r="W170" s="19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</row>
    <row r="171" spans="2:75" ht="14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23"/>
      <c r="W171" s="19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</row>
    <row r="172" spans="2:75" ht="14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23"/>
      <c r="W172" s="19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</row>
    <row r="173" spans="2:75" ht="14.2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23"/>
      <c r="W173" s="19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</row>
    <row r="174" spans="2:75" ht="14.2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23"/>
      <c r="W174" s="19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</row>
    <row r="175" spans="2:75" ht="14.2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23"/>
      <c r="W175" s="19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</row>
    <row r="176" spans="2:75" ht="14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23"/>
      <c r="W176" s="19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</row>
    <row r="177" spans="2:75" ht="14.2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23"/>
      <c r="W177" s="19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</row>
    <row r="178" spans="2:75" ht="14.2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23"/>
      <c r="W178" s="19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</row>
    <row r="179" spans="2:75" ht="14.2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23"/>
      <c r="W179" s="19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</row>
    <row r="180" spans="2:75" ht="14.2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23"/>
      <c r="W180" s="19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</row>
    <row r="181" spans="2:75" ht="14.2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23"/>
      <c r="W181" s="19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</row>
    <row r="182" spans="2:75" ht="14.2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23"/>
      <c r="W182" s="19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</row>
    <row r="183" spans="2:75" ht="14.2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23"/>
      <c r="W183" s="19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</row>
    <row r="184" spans="2:23" ht="14.2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23"/>
      <c r="W184" s="19"/>
    </row>
    <row r="185" spans="2:23" ht="14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23"/>
      <c r="W185" s="19"/>
    </row>
    <row r="186" spans="2:23" ht="14.2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23"/>
      <c r="W186" s="19"/>
    </row>
    <row r="187" spans="2:23" ht="14.2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23"/>
      <c r="W187" s="19"/>
    </row>
    <row r="188" spans="2:23" ht="14.2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23"/>
      <c r="W188" s="19"/>
    </row>
    <row r="189" spans="2:23" ht="14.2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23"/>
      <c r="W189" s="19"/>
    </row>
    <row r="190" spans="2:23" ht="14.2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23"/>
      <c r="W190" s="19"/>
    </row>
    <row r="191" spans="2:23" ht="14.25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23"/>
      <c r="W191" s="19"/>
    </row>
    <row r="192" spans="2:23" ht="14.2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23"/>
      <c r="W192" s="19"/>
    </row>
    <row r="193" spans="2:23" ht="14.25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23"/>
      <c r="W193" s="19"/>
    </row>
    <row r="194" spans="2:23" ht="14.25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23"/>
      <c r="W194" s="19"/>
    </row>
    <row r="195" spans="2:23" ht="14.25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23"/>
      <c r="W195" s="19"/>
    </row>
    <row r="196" spans="2:23" ht="14.25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23"/>
      <c r="W196" s="19"/>
    </row>
    <row r="197" spans="2:23" ht="14.25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23"/>
      <c r="W197" s="19"/>
    </row>
    <row r="198" spans="2:23" ht="14.25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23"/>
      <c r="W198" s="19"/>
    </row>
    <row r="199" spans="2:23" ht="14.2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23"/>
      <c r="W199" s="19"/>
    </row>
    <row r="200" spans="2:23" ht="14.25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23"/>
      <c r="W200" s="19"/>
    </row>
    <row r="201" spans="2:23" ht="14.25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23"/>
      <c r="W201" s="19"/>
    </row>
    <row r="202" spans="2:23" ht="14.25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23"/>
      <c r="W202" s="19"/>
    </row>
    <row r="203" spans="2:23" ht="14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23"/>
      <c r="W203" s="19"/>
    </row>
    <row r="204" spans="2:23" ht="14.25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23"/>
      <c r="W204" s="19"/>
    </row>
    <row r="205" spans="2:23" ht="14.25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23"/>
      <c r="W205" s="19"/>
    </row>
    <row r="206" spans="2:23" ht="14.25"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23"/>
      <c r="W206" s="19"/>
    </row>
    <row r="207" spans="2:23" ht="14.25"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23"/>
      <c r="W207" s="19"/>
    </row>
    <row r="208" spans="2:23" ht="14.25"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23"/>
      <c r="W208" s="19"/>
    </row>
    <row r="209" spans="2:23" ht="14.25"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23"/>
      <c r="W209" s="19"/>
    </row>
    <row r="210" spans="2:23" ht="14.25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23"/>
      <c r="W210" s="19"/>
    </row>
    <row r="211" spans="2:23" ht="14.25"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23"/>
      <c r="W211" s="19"/>
    </row>
    <row r="212" spans="2:23" ht="14.25"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23"/>
      <c r="W212" s="19"/>
    </row>
    <row r="213" spans="2:23" ht="14.25"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23"/>
      <c r="W213" s="19"/>
    </row>
    <row r="214" spans="2:23" ht="14.25"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23"/>
      <c r="W214" s="19"/>
    </row>
    <row r="215" spans="2:23" ht="14.25"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23"/>
      <c r="W215" s="19"/>
    </row>
    <row r="216" spans="2:23" ht="14.25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23"/>
      <c r="W216" s="19"/>
    </row>
    <row r="217" spans="11:22" ht="14.25">
      <c r="K217" s="33"/>
      <c r="V217" s="3"/>
    </row>
    <row r="218" spans="11:22" ht="14.25">
      <c r="K218" s="33"/>
      <c r="V218" s="3"/>
    </row>
    <row r="219" spans="11:22" ht="14.25">
      <c r="K219" s="33"/>
      <c r="V219" s="3"/>
    </row>
    <row r="220" spans="11:22" ht="14.25">
      <c r="K220" s="33"/>
      <c r="V220" s="3"/>
    </row>
    <row r="221" spans="11:22" ht="14.25">
      <c r="K221" s="33"/>
      <c r="V221" s="3"/>
    </row>
    <row r="222" spans="11:22" ht="14.25">
      <c r="K222" s="33"/>
      <c r="V222" s="3"/>
    </row>
    <row r="223" spans="11:22" ht="14.25">
      <c r="K223" s="33"/>
      <c r="V223" s="3"/>
    </row>
    <row r="224" spans="11:22" ht="14.25">
      <c r="K224" s="33"/>
      <c r="V224" s="3"/>
    </row>
    <row r="225" spans="11:22" ht="14.25">
      <c r="K225" s="33"/>
      <c r="V225" s="3"/>
    </row>
    <row r="226" spans="11:22" ht="14.25">
      <c r="K226" s="33"/>
      <c r="V226" s="3"/>
    </row>
    <row r="227" spans="11:22" ht="14.25">
      <c r="K227" s="33"/>
      <c r="V227" s="3"/>
    </row>
    <row r="228" spans="11:22" ht="14.25">
      <c r="K228" s="33"/>
      <c r="V228" s="3"/>
    </row>
    <row r="229" spans="11:22" ht="14.25">
      <c r="K229" s="33"/>
      <c r="V229" s="3"/>
    </row>
    <row r="230" spans="11:22" ht="14.25">
      <c r="K230" s="33"/>
      <c r="V230" s="3"/>
    </row>
    <row r="231" spans="11:22" ht="14.25">
      <c r="K231" s="33"/>
      <c r="V231" s="3"/>
    </row>
    <row r="232" spans="11:22" ht="14.25">
      <c r="K232" s="33"/>
      <c r="V232" s="3"/>
    </row>
    <row r="233" spans="11:22" ht="14.25">
      <c r="K233" s="33"/>
      <c r="V233" s="3"/>
    </row>
    <row r="234" spans="11:22" ht="14.25">
      <c r="K234" s="33"/>
      <c r="V234" s="3"/>
    </row>
    <row r="235" spans="11:22" ht="14.25">
      <c r="K235" s="33"/>
      <c r="V235" s="3"/>
    </row>
    <row r="236" spans="11:22" ht="14.25">
      <c r="K236" s="33"/>
      <c r="V236" s="3"/>
    </row>
    <row r="237" spans="11:22" ht="14.25">
      <c r="K237" s="33"/>
      <c r="V237" s="3"/>
    </row>
    <row r="238" spans="11:22" ht="14.25">
      <c r="K238" s="33"/>
      <c r="V238" s="3"/>
    </row>
    <row r="239" spans="11:22" ht="14.25">
      <c r="K239" s="33"/>
      <c r="V239" s="3"/>
    </row>
    <row r="240" spans="11:22" ht="14.25">
      <c r="K240" s="33"/>
      <c r="V240" s="3"/>
    </row>
    <row r="241" spans="11:22" ht="14.25">
      <c r="K241" s="33"/>
      <c r="V241" s="3"/>
    </row>
    <row r="242" spans="11:22" ht="14.25">
      <c r="K242" s="33"/>
      <c r="V242" s="3"/>
    </row>
    <row r="243" spans="11:22" ht="14.25">
      <c r="K243" s="33"/>
      <c r="V243" s="3"/>
    </row>
    <row r="244" spans="11:22" ht="14.25">
      <c r="K244" s="33"/>
      <c r="V244" s="3"/>
    </row>
    <row r="245" spans="11:22" ht="14.25">
      <c r="K245" s="33"/>
      <c r="V245" s="3"/>
    </row>
    <row r="246" spans="11:22" ht="14.25">
      <c r="K246" s="33"/>
      <c r="V246" s="3"/>
    </row>
    <row r="247" spans="11:22" ht="14.25">
      <c r="K247" s="33"/>
      <c r="V247" s="3"/>
    </row>
    <row r="248" spans="11:22" ht="14.25">
      <c r="K248" s="33"/>
      <c r="V248" s="3"/>
    </row>
    <row r="249" spans="11:22" ht="14.25">
      <c r="K249" s="33"/>
      <c r="V249" s="3"/>
    </row>
    <row r="250" spans="11:22" ht="14.25">
      <c r="K250" s="33"/>
      <c r="V250" s="3"/>
    </row>
    <row r="251" spans="11:22" ht="14.25">
      <c r="K251" s="33"/>
      <c r="V251" s="3"/>
    </row>
    <row r="252" spans="11:22" ht="14.25">
      <c r="K252" s="33"/>
      <c r="V252" s="3"/>
    </row>
    <row r="253" spans="11:22" ht="14.25">
      <c r="K253" s="33"/>
      <c r="V253" s="3"/>
    </row>
    <row r="254" spans="11:22" ht="14.25">
      <c r="K254" s="33"/>
      <c r="V254" s="3"/>
    </row>
    <row r="255" spans="11:22" ht="14.25">
      <c r="K255" s="33"/>
      <c r="V255" s="3"/>
    </row>
    <row r="256" spans="11:22" ht="14.25">
      <c r="K256" s="33"/>
      <c r="V256" s="3"/>
    </row>
    <row r="257" spans="11:22" ht="14.25">
      <c r="K257" s="33"/>
      <c r="V257" s="3"/>
    </row>
    <row r="258" spans="11:22" ht="14.25">
      <c r="K258" s="33"/>
      <c r="V258" s="3"/>
    </row>
    <row r="259" spans="11:22" ht="14.25">
      <c r="K259" s="33"/>
      <c r="V259" s="3"/>
    </row>
    <row r="260" spans="11:22" ht="14.25">
      <c r="K260" s="33"/>
      <c r="V260" s="3"/>
    </row>
    <row r="261" spans="11:22" ht="14.25">
      <c r="K261" s="33"/>
      <c r="V261" s="3"/>
    </row>
    <row r="262" spans="11:22" ht="14.25">
      <c r="K262" s="33"/>
      <c r="V262" s="3"/>
    </row>
    <row r="263" spans="11:22" ht="14.25">
      <c r="K263" s="33"/>
      <c r="V263" s="3"/>
    </row>
    <row r="264" spans="11:22" ht="14.25">
      <c r="K264" s="33"/>
      <c r="V264" s="3"/>
    </row>
    <row r="265" spans="11:22" ht="14.25">
      <c r="K265" s="33"/>
      <c r="V265" s="3"/>
    </row>
    <row r="266" spans="11:22" ht="14.25">
      <c r="K266" s="33"/>
      <c r="V266" s="3"/>
    </row>
    <row r="267" spans="11:22" ht="14.25">
      <c r="K267" s="33"/>
      <c r="V267" s="3"/>
    </row>
    <row r="268" spans="11:22" ht="14.25">
      <c r="K268" s="33"/>
      <c r="V268" s="3"/>
    </row>
    <row r="269" spans="11:22" ht="14.25">
      <c r="K269" s="33"/>
      <c r="V269" s="3"/>
    </row>
    <row r="270" spans="11:22" ht="14.25">
      <c r="K270" s="33"/>
      <c r="V270" s="3"/>
    </row>
    <row r="271" spans="11:22" ht="14.25">
      <c r="K271" s="33"/>
      <c r="V271" s="3"/>
    </row>
    <row r="272" spans="11:22" ht="14.25">
      <c r="K272" s="33"/>
      <c r="V272" s="3"/>
    </row>
    <row r="273" spans="11:22" ht="14.25">
      <c r="K273" s="33"/>
      <c r="V273" s="3"/>
    </row>
    <row r="274" spans="11:22" ht="14.25">
      <c r="K274" s="33"/>
      <c r="V274" s="3"/>
    </row>
    <row r="275" spans="11:22" ht="14.25">
      <c r="K275" s="33"/>
      <c r="V275" s="3"/>
    </row>
    <row r="276" spans="11:22" ht="14.25">
      <c r="K276" s="33"/>
      <c r="V276" s="3"/>
    </row>
    <row r="277" spans="11:22" ht="14.25">
      <c r="K277" s="33"/>
      <c r="V277" s="3"/>
    </row>
    <row r="278" spans="11:22" ht="14.25">
      <c r="K278" s="33"/>
      <c r="V278" s="3"/>
    </row>
    <row r="279" spans="11:22" ht="14.25">
      <c r="K279" s="33"/>
      <c r="V279" s="3"/>
    </row>
    <row r="280" spans="11:22" ht="14.25">
      <c r="K280" s="33"/>
      <c r="V280" s="3"/>
    </row>
    <row r="281" spans="11:22" ht="14.25">
      <c r="K281" s="33"/>
      <c r="V281" s="3"/>
    </row>
    <row r="282" spans="11:22" ht="14.25">
      <c r="K282" s="33"/>
      <c r="V282" s="3"/>
    </row>
    <row r="283" spans="11:22" ht="14.25">
      <c r="K283" s="33"/>
      <c r="V283" s="3"/>
    </row>
    <row r="284" spans="11:22" ht="14.25">
      <c r="K284" s="33"/>
      <c r="V284" s="3"/>
    </row>
    <row r="285" spans="11:22" ht="14.25">
      <c r="K285" s="33"/>
      <c r="V285" s="3"/>
    </row>
    <row r="286" spans="11:22" ht="14.25">
      <c r="K286" s="33"/>
      <c r="V286" s="3"/>
    </row>
    <row r="287" spans="11:22" ht="14.25">
      <c r="K287" s="33"/>
      <c r="V287" s="3"/>
    </row>
    <row r="288" spans="11:22" ht="14.25">
      <c r="K288" s="33"/>
      <c r="V288" s="3"/>
    </row>
    <row r="289" spans="11:22" ht="14.25">
      <c r="K289" s="33"/>
      <c r="V289" s="3"/>
    </row>
    <row r="290" spans="11:22" ht="14.25">
      <c r="K290" s="33"/>
      <c r="V290" s="3"/>
    </row>
    <row r="291" spans="11:22" ht="14.25">
      <c r="K291" s="33"/>
      <c r="V291" s="3"/>
    </row>
    <row r="292" spans="11:22" ht="14.25">
      <c r="K292" s="33"/>
      <c r="V292" s="3"/>
    </row>
    <row r="293" spans="11:22" ht="14.25">
      <c r="K293" s="33"/>
      <c r="V293" s="3"/>
    </row>
    <row r="294" spans="11:22" ht="14.25">
      <c r="K294" s="33"/>
      <c r="V294" s="3"/>
    </row>
    <row r="295" spans="11:22" ht="14.25">
      <c r="K295" s="33"/>
      <c r="V295" s="3"/>
    </row>
    <row r="296" spans="11:22" ht="14.25">
      <c r="K296" s="33"/>
      <c r="V296" s="3"/>
    </row>
    <row r="297" spans="11:22" ht="14.25">
      <c r="K297" s="33"/>
      <c r="V297" s="3"/>
    </row>
    <row r="298" spans="11:22" ht="14.25">
      <c r="K298" s="33"/>
      <c r="V298" s="3"/>
    </row>
    <row r="299" spans="11:22" ht="14.25">
      <c r="K299" s="33"/>
      <c r="V299" s="3"/>
    </row>
    <row r="300" spans="11:22" ht="14.25">
      <c r="K300" s="33"/>
      <c r="V300" s="3"/>
    </row>
    <row r="301" spans="11:22" ht="14.25">
      <c r="K301" s="33"/>
      <c r="V301" s="3"/>
    </row>
    <row r="302" spans="11:22" ht="14.25">
      <c r="K302" s="33"/>
      <c r="V302" s="3"/>
    </row>
    <row r="303" spans="11:22" ht="14.25">
      <c r="K303" s="33"/>
      <c r="V303" s="3"/>
    </row>
    <row r="304" spans="11:22" ht="14.25">
      <c r="K304" s="33"/>
      <c r="V304" s="3"/>
    </row>
    <row r="305" spans="11:22" ht="14.25">
      <c r="K305" s="33"/>
      <c r="V305" s="3"/>
    </row>
    <row r="306" spans="11:22" ht="14.25">
      <c r="K306" s="33"/>
      <c r="V306" s="3"/>
    </row>
    <row r="307" spans="11:22" ht="14.25">
      <c r="K307" s="33"/>
      <c r="V307" s="3"/>
    </row>
    <row r="308" spans="11:22" ht="14.25">
      <c r="K308" s="33"/>
      <c r="V308" s="3"/>
    </row>
    <row r="309" spans="11:22" ht="14.25">
      <c r="K309" s="33"/>
      <c r="V309" s="3"/>
    </row>
    <row r="310" spans="11:22" ht="14.25">
      <c r="K310" s="33"/>
      <c r="V310" s="3"/>
    </row>
    <row r="311" spans="11:22" ht="14.25">
      <c r="K311" s="33"/>
      <c r="V311" s="3"/>
    </row>
    <row r="312" spans="11:22" ht="14.25">
      <c r="K312" s="33"/>
      <c r="V312" s="3"/>
    </row>
    <row r="313" spans="11:22" ht="14.25">
      <c r="K313" s="33"/>
      <c r="V313" s="3"/>
    </row>
    <row r="314" spans="11:22" ht="14.25">
      <c r="K314" s="33"/>
      <c r="V314" s="3"/>
    </row>
    <row r="315" spans="11:22" ht="14.25">
      <c r="K315" s="33"/>
      <c r="V315" s="3"/>
    </row>
    <row r="316" spans="11:22" ht="14.25">
      <c r="K316" s="33"/>
      <c r="V316" s="3"/>
    </row>
    <row r="317" spans="11:22" ht="14.25">
      <c r="K317" s="33"/>
      <c r="V317" s="3"/>
    </row>
    <row r="318" spans="11:22" ht="14.25">
      <c r="K318" s="33"/>
      <c r="V318" s="3"/>
    </row>
    <row r="319" spans="11:22" ht="14.25">
      <c r="K319" s="33"/>
      <c r="V319" s="3"/>
    </row>
    <row r="320" spans="11:22" ht="14.25">
      <c r="K320" s="33"/>
      <c r="V320" s="3"/>
    </row>
    <row r="321" spans="11:22" ht="14.25">
      <c r="K321" s="33"/>
      <c r="V321" s="3"/>
    </row>
    <row r="322" spans="11:22" ht="14.25">
      <c r="K322" s="33"/>
      <c r="V322" s="3"/>
    </row>
    <row r="323" spans="11:22" ht="14.25">
      <c r="K323" s="33"/>
      <c r="V323" s="3"/>
    </row>
    <row r="324" spans="11:22" ht="14.25">
      <c r="K324" s="33"/>
      <c r="V324" s="3"/>
    </row>
    <row r="325" spans="11:22" ht="14.25">
      <c r="K325" s="33"/>
      <c r="V325" s="3"/>
    </row>
    <row r="326" spans="11:22" ht="14.25">
      <c r="K326" s="33"/>
      <c r="V326" s="3"/>
    </row>
    <row r="327" spans="11:22" ht="14.25">
      <c r="K327" s="33"/>
      <c r="V327" s="3"/>
    </row>
    <row r="328" spans="11:22" ht="14.25">
      <c r="K328" s="33"/>
      <c r="V328" s="3"/>
    </row>
    <row r="329" spans="11:22" ht="14.25">
      <c r="K329" s="33"/>
      <c r="V329" s="3"/>
    </row>
    <row r="330" spans="11:22" ht="14.25">
      <c r="K330" s="33"/>
      <c r="V330" s="3"/>
    </row>
    <row r="331" spans="11:22" ht="14.25">
      <c r="K331" s="33"/>
      <c r="V331" s="3"/>
    </row>
    <row r="332" spans="11:22" ht="14.25">
      <c r="K332" s="33"/>
      <c r="V332" s="3"/>
    </row>
    <row r="333" spans="11:22" ht="14.25">
      <c r="K333" s="33"/>
      <c r="V333" s="3"/>
    </row>
    <row r="334" spans="11:22" ht="14.25">
      <c r="K334" s="33"/>
      <c r="V334" s="3"/>
    </row>
    <row r="335" spans="11:22" ht="14.25">
      <c r="K335" s="33"/>
      <c r="V335" s="3"/>
    </row>
    <row r="336" spans="11:22" ht="14.25">
      <c r="K336" s="33"/>
      <c r="V336" s="3"/>
    </row>
    <row r="337" spans="11:22" ht="14.25">
      <c r="K337" s="33"/>
      <c r="V337" s="3"/>
    </row>
    <row r="338" spans="11:22" ht="14.25">
      <c r="K338" s="33"/>
      <c r="V338" s="3"/>
    </row>
    <row r="339" spans="11:22" ht="14.25">
      <c r="K339" s="33"/>
      <c r="V339" s="3"/>
    </row>
    <row r="340" spans="11:22" ht="14.25">
      <c r="K340" s="33"/>
      <c r="V340" s="3"/>
    </row>
    <row r="341" spans="11:22" ht="14.25">
      <c r="K341" s="33"/>
      <c r="V341" s="3"/>
    </row>
    <row r="342" spans="11:22" ht="14.25">
      <c r="K342" s="33"/>
      <c r="V342" s="3"/>
    </row>
    <row r="343" spans="11:22" ht="14.25">
      <c r="K343" s="33"/>
      <c r="V343" s="3"/>
    </row>
    <row r="344" spans="11:22" ht="14.25">
      <c r="K344" s="33"/>
      <c r="V344" s="3"/>
    </row>
    <row r="345" spans="11:22" ht="14.25">
      <c r="K345" s="33"/>
      <c r="V345" s="3"/>
    </row>
    <row r="346" spans="11:22" ht="14.25">
      <c r="K346" s="33"/>
      <c r="V346" s="3"/>
    </row>
    <row r="347" spans="11:22" ht="14.25">
      <c r="K347" s="33"/>
      <c r="V347" s="3"/>
    </row>
    <row r="348" spans="11:22" ht="14.25">
      <c r="K348" s="33"/>
      <c r="V348" s="3"/>
    </row>
    <row r="349" spans="11:22" ht="14.25">
      <c r="K349" s="33"/>
      <c r="V349" s="3"/>
    </row>
    <row r="350" spans="11:22" ht="14.25">
      <c r="K350" s="33"/>
      <c r="V350" s="3"/>
    </row>
    <row r="351" spans="11:22" ht="14.25">
      <c r="K351" s="33"/>
      <c r="V351" s="3"/>
    </row>
    <row r="352" spans="11:22" ht="14.25">
      <c r="K352" s="33"/>
      <c r="V352" s="3"/>
    </row>
    <row r="353" spans="11:22" ht="14.25">
      <c r="K353" s="33"/>
      <c r="V353" s="3"/>
    </row>
    <row r="354" spans="11:22" ht="14.25">
      <c r="K354" s="33"/>
      <c r="V354" s="3"/>
    </row>
    <row r="355" spans="11:22" ht="14.25">
      <c r="K355" s="33"/>
      <c r="V355" s="3"/>
    </row>
    <row r="356" spans="11:22" ht="14.25">
      <c r="K356" s="33"/>
      <c r="V356" s="3"/>
    </row>
    <row r="357" spans="11:22" ht="14.25">
      <c r="K357" s="33"/>
      <c r="V357" s="3"/>
    </row>
    <row r="358" spans="11:22" ht="14.25">
      <c r="K358" s="33"/>
      <c r="V358" s="3"/>
    </row>
    <row r="359" spans="11:22" ht="14.25">
      <c r="K359" s="33"/>
      <c r="V359" s="3"/>
    </row>
    <row r="360" spans="11:22" ht="14.25">
      <c r="K360" s="33"/>
      <c r="V360" s="3"/>
    </row>
    <row r="361" spans="11:22" ht="14.25">
      <c r="K361" s="33"/>
      <c r="V361" s="3"/>
    </row>
    <row r="362" spans="11:22" ht="14.25">
      <c r="K362" s="33"/>
      <c r="V362" s="3"/>
    </row>
    <row r="363" spans="11:22" ht="14.25">
      <c r="K363" s="33"/>
      <c r="V363" s="3"/>
    </row>
    <row r="364" spans="11:22" ht="14.25">
      <c r="K364" s="33"/>
      <c r="V364" s="3"/>
    </row>
    <row r="365" spans="11:22" ht="14.25">
      <c r="K365" s="33"/>
      <c r="V365" s="3"/>
    </row>
    <row r="366" spans="11:22" ht="14.25">
      <c r="K366" s="33"/>
      <c r="V366" s="3"/>
    </row>
    <row r="367" spans="11:22" ht="14.25">
      <c r="K367" s="33"/>
      <c r="V367" s="3"/>
    </row>
    <row r="368" spans="11:22" ht="14.25">
      <c r="K368" s="33"/>
      <c r="V368" s="3"/>
    </row>
    <row r="369" spans="11:22" ht="14.25">
      <c r="K369" s="33"/>
      <c r="V369" s="3"/>
    </row>
    <row r="370" spans="11:22" ht="14.25">
      <c r="K370" s="33"/>
      <c r="V370" s="3"/>
    </row>
    <row r="371" spans="11:22" ht="14.25">
      <c r="K371" s="33"/>
      <c r="V371" s="3"/>
    </row>
    <row r="372" spans="11:22" ht="14.25">
      <c r="K372" s="33"/>
      <c r="V372" s="3"/>
    </row>
    <row r="373" spans="11:22" ht="14.25">
      <c r="K373" s="33"/>
      <c r="V373" s="3"/>
    </row>
    <row r="374" spans="11:22" ht="14.25">
      <c r="K374" s="33"/>
      <c r="V374" s="3"/>
    </row>
    <row r="375" spans="11:22" ht="14.25">
      <c r="K375" s="33"/>
      <c r="V375" s="3"/>
    </row>
    <row r="376" spans="11:22" ht="14.25">
      <c r="K376" s="33"/>
      <c r="V376" s="3"/>
    </row>
    <row r="377" spans="11:22" ht="14.25">
      <c r="K377" s="33"/>
      <c r="V377" s="3"/>
    </row>
    <row r="378" spans="11:22" ht="14.25">
      <c r="K378" s="33"/>
      <c r="V378" s="3"/>
    </row>
    <row r="379" spans="11:22" ht="14.25">
      <c r="K379" s="33"/>
      <c r="V379" s="3"/>
    </row>
    <row r="380" spans="11:22" ht="14.25">
      <c r="K380" s="33"/>
      <c r="V380" s="3"/>
    </row>
    <row r="381" spans="11:22" ht="14.25">
      <c r="K381" s="33"/>
      <c r="V381" s="3"/>
    </row>
    <row r="382" spans="11:22" ht="14.25">
      <c r="K382" s="33"/>
      <c r="V382" s="3"/>
    </row>
    <row r="383" spans="11:22" ht="14.25">
      <c r="K383" s="33"/>
      <c r="V383" s="3"/>
    </row>
    <row r="384" spans="11:22" ht="14.25">
      <c r="K384" s="33"/>
      <c r="V384" s="3"/>
    </row>
    <row r="385" spans="11:22" ht="14.25">
      <c r="K385" s="33"/>
      <c r="V385" s="3"/>
    </row>
    <row r="386" spans="11:22" ht="14.25">
      <c r="K386" s="33"/>
      <c r="V386" s="3"/>
    </row>
    <row r="387" spans="11:22" ht="14.25">
      <c r="K387" s="33"/>
      <c r="V387" s="3"/>
    </row>
    <row r="388" spans="11:22" ht="14.25">
      <c r="K388" s="33"/>
      <c r="V388" s="3"/>
    </row>
    <row r="389" spans="11:22" ht="14.25">
      <c r="K389" s="33"/>
      <c r="V389" s="3"/>
    </row>
    <row r="390" spans="11:22" ht="14.25">
      <c r="K390" s="33"/>
      <c r="V390" s="3"/>
    </row>
    <row r="391" spans="11:22" ht="14.25">
      <c r="K391" s="33"/>
      <c r="V391" s="3"/>
    </row>
    <row r="392" spans="11:22" ht="14.25">
      <c r="K392" s="33"/>
      <c r="V392" s="3"/>
    </row>
    <row r="393" spans="11:22" ht="14.25">
      <c r="K393" s="33"/>
      <c r="V393" s="3"/>
    </row>
    <row r="394" spans="11:22" ht="14.25">
      <c r="K394" s="33"/>
      <c r="V394" s="3"/>
    </row>
    <row r="395" spans="11:22" ht="14.25">
      <c r="K395" s="33"/>
      <c r="V395" s="3"/>
    </row>
    <row r="396" spans="11:22" ht="14.25">
      <c r="K396" s="33"/>
      <c r="V396" s="3"/>
    </row>
    <row r="397" spans="11:22" ht="14.25">
      <c r="K397" s="33"/>
      <c r="V397" s="3"/>
    </row>
    <row r="398" spans="11:22" ht="14.25">
      <c r="K398" s="33"/>
      <c r="V398" s="3"/>
    </row>
    <row r="399" spans="11:22" ht="14.25">
      <c r="K399" s="33"/>
      <c r="V399" s="3"/>
    </row>
    <row r="400" spans="11:22" ht="14.25">
      <c r="K400" s="33"/>
      <c r="V400" s="3"/>
    </row>
    <row r="401" spans="11:22" ht="14.25">
      <c r="K401" s="33"/>
      <c r="V401" s="3"/>
    </row>
    <row r="402" spans="11:22" ht="14.25">
      <c r="K402" s="33"/>
      <c r="V402" s="3"/>
    </row>
    <row r="403" spans="11:22" ht="14.25">
      <c r="K403" s="33"/>
      <c r="V403" s="3"/>
    </row>
    <row r="404" spans="11:22" ht="14.25">
      <c r="K404" s="33"/>
      <c r="V404" s="3"/>
    </row>
    <row r="405" spans="11:22" ht="14.25">
      <c r="K405" s="33"/>
      <c r="V405" s="3"/>
    </row>
    <row r="406" spans="11:22" ht="14.25">
      <c r="K406" s="33"/>
      <c r="V406" s="3"/>
    </row>
    <row r="407" spans="11:22" ht="14.25">
      <c r="K407" s="33"/>
      <c r="V407" s="3"/>
    </row>
    <row r="408" spans="11:22" ht="14.25">
      <c r="K408" s="33"/>
      <c r="V408" s="3"/>
    </row>
    <row r="409" spans="11:22" ht="14.25">
      <c r="K409" s="33"/>
      <c r="V409" s="3"/>
    </row>
    <row r="410" spans="11:22" ht="14.25">
      <c r="K410" s="33"/>
      <c r="V410" s="3"/>
    </row>
    <row r="411" spans="11:22" ht="14.25">
      <c r="K411" s="33"/>
      <c r="V411" s="3"/>
    </row>
    <row r="412" spans="11:22" ht="14.25">
      <c r="K412" s="33"/>
      <c r="V412" s="3"/>
    </row>
    <row r="413" spans="11:22" ht="14.25">
      <c r="K413" s="33"/>
      <c r="V413" s="3"/>
    </row>
    <row r="414" spans="11:22" ht="14.25">
      <c r="K414" s="33"/>
      <c r="V414" s="3"/>
    </row>
    <row r="415" spans="11:22" ht="14.25">
      <c r="K415" s="33"/>
      <c r="V415" s="3"/>
    </row>
    <row r="416" spans="11:22" ht="14.25">
      <c r="K416" s="33"/>
      <c r="V416" s="3"/>
    </row>
    <row r="417" spans="11:22" ht="14.25">
      <c r="K417" s="33"/>
      <c r="V417" s="3"/>
    </row>
    <row r="418" spans="11:22" ht="14.25">
      <c r="K418" s="33"/>
      <c r="V418" s="3"/>
    </row>
    <row r="419" spans="11:22" ht="14.25">
      <c r="K419" s="33"/>
      <c r="V419" s="3"/>
    </row>
    <row r="420" spans="11:22" ht="14.25">
      <c r="K420" s="33"/>
      <c r="V420" s="3"/>
    </row>
    <row r="421" spans="11:22" ht="14.25">
      <c r="K421" s="33"/>
      <c r="V421" s="3"/>
    </row>
    <row r="422" spans="11:22" ht="14.25">
      <c r="K422" s="33"/>
      <c r="V422" s="3"/>
    </row>
    <row r="423" spans="11:22" ht="14.25">
      <c r="K423" s="33"/>
      <c r="V423" s="3"/>
    </row>
    <row r="424" spans="11:22" ht="14.25">
      <c r="K424" s="33"/>
      <c r="V424" s="3"/>
    </row>
    <row r="425" spans="11:22" ht="14.25">
      <c r="K425" s="33"/>
      <c r="V425" s="3"/>
    </row>
    <row r="426" spans="11:22" ht="14.25">
      <c r="K426" s="33"/>
      <c r="V426" s="3"/>
    </row>
    <row r="427" spans="11:22" ht="14.25">
      <c r="K427" s="33"/>
      <c r="V427" s="3"/>
    </row>
    <row r="428" spans="11:22" ht="14.25">
      <c r="K428" s="33"/>
      <c r="V428" s="3"/>
    </row>
    <row r="429" spans="11:22" ht="14.25">
      <c r="K429" s="33"/>
      <c r="V429" s="3"/>
    </row>
    <row r="430" spans="11:22" ht="14.25">
      <c r="K430" s="33"/>
      <c r="V430" s="3"/>
    </row>
    <row r="431" spans="11:22" ht="14.25">
      <c r="K431" s="33"/>
      <c r="V431" s="3"/>
    </row>
    <row r="432" spans="11:22" ht="14.25">
      <c r="K432" s="33"/>
      <c r="V432" s="3"/>
    </row>
    <row r="433" spans="11:22" ht="14.25">
      <c r="K433" s="33"/>
      <c r="V433" s="3"/>
    </row>
    <row r="434" spans="11:22" ht="14.25">
      <c r="K434" s="33"/>
      <c r="V434" s="3"/>
    </row>
    <row r="435" spans="11:22" ht="14.25">
      <c r="K435" s="33"/>
      <c r="V435" s="3"/>
    </row>
    <row r="436" spans="11:22" ht="14.25">
      <c r="K436" s="33"/>
      <c r="V436" s="3"/>
    </row>
    <row r="437" spans="11:22" ht="14.25">
      <c r="K437" s="33"/>
      <c r="V437" s="3"/>
    </row>
    <row r="438" spans="11:22" ht="14.25">
      <c r="K438" s="33"/>
      <c r="V438" s="3"/>
    </row>
    <row r="439" spans="11:22" ht="14.25">
      <c r="K439" s="33"/>
      <c r="V439" s="3"/>
    </row>
    <row r="440" spans="11:22" ht="14.25">
      <c r="K440" s="33"/>
      <c r="V440" s="3"/>
    </row>
    <row r="441" spans="11:22" ht="14.25">
      <c r="K441" s="33"/>
      <c r="V441" s="3"/>
    </row>
    <row r="442" spans="11:22" ht="14.25">
      <c r="K442" s="33"/>
      <c r="V442" s="3"/>
    </row>
    <row r="443" spans="11:22" ht="14.25">
      <c r="K443" s="33"/>
      <c r="V443" s="3"/>
    </row>
    <row r="444" spans="11:22" ht="14.25">
      <c r="K444" s="33"/>
      <c r="V444" s="3"/>
    </row>
    <row r="445" spans="11:22" ht="14.25">
      <c r="K445" s="33"/>
      <c r="V445" s="3"/>
    </row>
    <row r="446" spans="11:22" ht="14.25">
      <c r="K446" s="33"/>
      <c r="V446" s="3"/>
    </row>
    <row r="447" ht="14.25">
      <c r="K447" s="33"/>
    </row>
    <row r="448" ht="14.25">
      <c r="K448" s="33"/>
    </row>
    <row r="449" ht="14.25">
      <c r="K449" s="33"/>
    </row>
    <row r="450" ht="14.25">
      <c r="K450" s="33"/>
    </row>
    <row r="451" ht="14.25">
      <c r="K451" s="33"/>
    </row>
  </sheetData>
  <mergeCells count="29">
    <mergeCell ref="T5:T7"/>
    <mergeCell ref="U5:U7"/>
    <mergeCell ref="V4:V7"/>
    <mergeCell ref="L3:V3"/>
    <mergeCell ref="N5:N7"/>
    <mergeCell ref="O5:O7"/>
    <mergeCell ref="P4:S5"/>
    <mergeCell ref="Q6:Q7"/>
    <mergeCell ref="R6:R7"/>
    <mergeCell ref="S6:S7"/>
    <mergeCell ref="D6:D7"/>
    <mergeCell ref="E6:E7"/>
    <mergeCell ref="M6:M7"/>
    <mergeCell ref="C4:E5"/>
    <mergeCell ref="F4:F7"/>
    <mergeCell ref="G4:G7"/>
    <mergeCell ref="H4:J5"/>
    <mergeCell ref="K4:K7"/>
    <mergeCell ref="L4:M5"/>
    <mergeCell ref="A1:D1"/>
    <mergeCell ref="P6:P7"/>
    <mergeCell ref="A3:A7"/>
    <mergeCell ref="B3:F3"/>
    <mergeCell ref="G3:K3"/>
    <mergeCell ref="H6:H7"/>
    <mergeCell ref="I6:I7"/>
    <mergeCell ref="J6:J7"/>
    <mergeCell ref="B4:B7"/>
    <mergeCell ref="C6:C7"/>
  </mergeCells>
  <printOptions/>
  <pageMargins left="0.75" right="0.75" top="1" bottom="1" header="0.512" footer="0.512"/>
  <pageSetup firstPageNumber="36" useFirstPageNumber="1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2007-10-23T01:02:40Z</cp:lastPrinted>
  <dcterms:created xsi:type="dcterms:W3CDTF">2007-05-23T05:26:58Z</dcterms:created>
  <dcterms:modified xsi:type="dcterms:W3CDTF">2007-12-28T02:13:44Z</dcterms:modified>
  <cp:category/>
  <cp:version/>
  <cp:contentType/>
  <cp:contentStatus/>
</cp:coreProperties>
</file>