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<sst xmlns="http://schemas.openxmlformats.org/spreadsheetml/2006/main" count="54" uniqueCount="47">
  <si>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総数</t>
  </si>
  <si>
    <t>0～4歳</t>
  </si>
  <si>
    <t>65～69歳</t>
  </si>
  <si>
    <t>70～74歳</t>
  </si>
  <si>
    <t>80～84歳</t>
  </si>
  <si>
    <t>85～89歳</t>
  </si>
  <si>
    <t>90～94歳</t>
  </si>
  <si>
    <t>95～99歳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</si>
  <si>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</si>
  <si>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</si>
  <si>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</si>
  <si>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</si>
  <si>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</si>
  <si>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</si>
  <si>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</si>
  <si>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</si>
  <si>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</si>
  <si>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</si>
  <si>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</si>
  <si>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</si>
  <si>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75～79歳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</si>
  <si>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</si>
  <si>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</si>
  <si>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</si>
  <si>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</si>
  <si>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</si>
  <si>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</si>
  <si>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</si>
  <si>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</si>
  <si>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</si>
  <si>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</si>
  <si>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八幡野</t>
  </si>
  <si>
    <t>池</t>
  </si>
  <si>
    <t>旧市内</t>
  </si>
  <si>
    <t>対島
地区</t>
  </si>
  <si>
    <t>小室
地区</t>
  </si>
  <si>
    <t>宇佐美
地区</t>
  </si>
  <si>
    <t>赤沢</t>
  </si>
  <si>
    <t>富戸</t>
  </si>
  <si>
    <t>十足</t>
  </si>
  <si>
    <t>総　数</t>
  </si>
  <si>
    <t xml:space="preserve"> 不詳</t>
  </si>
  <si>
    <t>-</t>
  </si>
  <si>
    <t>-</t>
  </si>
  <si>
    <t>第４表　年齢階級別・大字別人口</t>
  </si>
  <si>
    <t>区分</t>
  </si>
  <si>
    <t xml:space="preserve"> 100歳以上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</si>
</sst>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8" fontId="2" fillId="0" borderId="0" xfId="16" applyFont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A53" sqref="A53"/>
    </sheetView>
  </sheetViews>
  <sheetFormatPr defaultColWidth="9.00390625" defaultRowHeight="13.5"/>
  <cols>
    <col min="1" max="1" width="11.50390625" style="1" customWidth="1"/>
    <col min="2" max="11" width="7.75390625" style="1" customWidth="1"/>
    <col min="12" max="21" width="7.875" style="1" customWidth="1"/>
    <col min="22" max="16384" width="9.00390625" style="1" customWidth="1"/>
  </cols>
  <sheetData>
    <row r="1" spans="1:5" ht="15" customHeight="1">
      <c r="A1" s="28" t="s">
        <v>44</v>
      </c>
      <c r="B1" s="28"/>
      <c r="C1" s="28"/>
      <c r="D1" s="28"/>
      <c r="E1" s="28"/>
    </row>
    <row r="2" spans="1:2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>
      <c r="A3" s="24" t="s">
        <v>45</v>
      </c>
      <c r="B3" s="22" t="s">
        <v>0</v>
      </c>
      <c r="C3" s="22" t="s">
        <v>21</v>
      </c>
      <c r="D3" s="22" t="s">
        <v>22</v>
      </c>
      <c r="E3" s="26" t="s">
        <v>23</v>
      </c>
      <c r="F3" s="22" t="s">
        <v>24</v>
      </c>
      <c r="G3" s="26" t="s">
        <v>25</v>
      </c>
      <c r="H3" s="22" t="s">
        <v>26</v>
      </c>
      <c r="I3" s="26" t="s">
        <v>27</v>
      </c>
      <c r="J3" s="22" t="s">
        <v>28</v>
      </c>
      <c r="K3" s="26" t="s">
        <v>29</v>
      </c>
      <c r="L3" s="19" t="s">
        <v>30</v>
      </c>
      <c r="M3" s="22" t="s">
        <v>39</v>
      </c>
      <c r="N3" s="22" t="s">
        <v>38</v>
      </c>
      <c r="O3" s="22" t="s">
        <v>31</v>
      </c>
      <c r="P3" s="22" t="s">
        <v>32</v>
      </c>
      <c r="Q3" s="17" t="s">
        <v>37</v>
      </c>
      <c r="R3" s="21" t="s">
        <v>36</v>
      </c>
      <c r="S3" s="22" t="s">
        <v>33</v>
      </c>
      <c r="T3" s="13" t="s">
        <v>35</v>
      </c>
      <c r="U3" s="15" t="s">
        <v>34</v>
      </c>
    </row>
    <row r="4" spans="1:21" ht="15" customHeight="1">
      <c r="A4" s="25"/>
      <c r="B4" s="23"/>
      <c r="C4" s="23"/>
      <c r="D4" s="23"/>
      <c r="E4" s="27"/>
      <c r="F4" s="23"/>
      <c r="G4" s="27"/>
      <c r="H4" s="23"/>
      <c r="I4" s="27"/>
      <c r="J4" s="23"/>
      <c r="K4" s="27"/>
      <c r="L4" s="20"/>
      <c r="M4" s="23"/>
      <c r="N4" s="23"/>
      <c r="O4" s="23"/>
      <c r="P4" s="23"/>
      <c r="Q4" s="18"/>
      <c r="R4" s="20"/>
      <c r="S4" s="23"/>
      <c r="T4" s="14"/>
      <c r="U4" s="16"/>
    </row>
    <row r="5" spans="1:21" ht="6.75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2"/>
      <c r="S5" s="2"/>
      <c r="T5" s="3"/>
      <c r="U5" s="3"/>
    </row>
    <row r="6" spans="1:21" ht="15" customHeight="1">
      <c r="A6" s="4" t="s">
        <v>40</v>
      </c>
      <c r="B6" s="6">
        <f>SUM(Sheet1!C6:K6,Sheet1!L6:Q6)</f>
        <v>72441</v>
      </c>
      <c r="C6" s="6">
        <f>SUM(C8:C50)</f>
        <v>10374</v>
      </c>
      <c r="D6" s="6">
        <f aca="true" t="shared" si="0" ref="D6:K6">SUM(D8:D50)</f>
        <v>2554</v>
      </c>
      <c r="E6" s="6">
        <f t="shared" si="0"/>
        <v>3416</v>
      </c>
      <c r="F6" s="6">
        <f t="shared" si="0"/>
        <v>9117</v>
      </c>
      <c r="G6" s="6">
        <f t="shared" si="0"/>
        <v>1240</v>
      </c>
      <c r="H6" s="6">
        <f t="shared" si="0"/>
        <v>8481</v>
      </c>
      <c r="I6" s="6">
        <f t="shared" si="0"/>
        <v>3905</v>
      </c>
      <c r="J6" s="6">
        <f t="shared" si="0"/>
        <v>7493</v>
      </c>
      <c r="K6" s="6">
        <f t="shared" si="0"/>
        <v>3278</v>
      </c>
      <c r="L6" s="6">
        <f>SUM(Sheet1!L8:L50)</f>
        <v>6504</v>
      </c>
      <c r="M6" s="6">
        <f>SUM(Sheet1!M8:M50)</f>
        <v>1454</v>
      </c>
      <c r="N6" s="6">
        <f>SUM(Sheet1!N8:N50)</f>
        <v>5965</v>
      </c>
      <c r="O6" s="6">
        <f>SUM(Sheet1!O8:O50)</f>
        <v>6612</v>
      </c>
      <c r="P6" s="6">
        <f>SUM(Sheet1!P8:P50)</f>
        <v>1320</v>
      </c>
      <c r="Q6" s="7">
        <f>SUM(Sheet1!Q8:Q50)</f>
        <v>728</v>
      </c>
      <c r="R6" s="6">
        <f>SUM(Sheet1!R8:R50)</f>
        <v>10374</v>
      </c>
      <c r="S6" s="6">
        <f>SUM(S8:S50)</f>
        <v>28713</v>
      </c>
      <c r="T6" s="6">
        <f>SUM(Sheet1!T8:T50)</f>
        <v>18729</v>
      </c>
      <c r="U6" s="6">
        <f>SUM(Sheet1!U8:U50)</f>
        <v>14625</v>
      </c>
    </row>
    <row r="7" spans="1:21" ht="1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/>
    </row>
    <row r="8" spans="1:21" ht="15" customHeight="1">
      <c r="A8" s="9" t="s">
        <v>1</v>
      </c>
      <c r="B8" s="6">
        <f>SUM(Sheet1!C8:K8,Sheet1!L8:Q8)</f>
        <v>2724</v>
      </c>
      <c r="C8" s="6">
        <v>370</v>
      </c>
      <c r="D8" s="6">
        <v>61</v>
      </c>
      <c r="E8" s="6">
        <v>84</v>
      </c>
      <c r="F8" s="6">
        <v>407</v>
      </c>
      <c r="G8" s="6">
        <v>23</v>
      </c>
      <c r="H8" s="6">
        <v>252</v>
      </c>
      <c r="I8" s="6">
        <v>147</v>
      </c>
      <c r="J8" s="6">
        <v>352</v>
      </c>
      <c r="K8" s="6">
        <v>195</v>
      </c>
      <c r="L8" s="6">
        <v>320</v>
      </c>
      <c r="M8" s="6">
        <v>40</v>
      </c>
      <c r="N8" s="6">
        <v>202</v>
      </c>
      <c r="O8" s="6">
        <v>227</v>
      </c>
      <c r="P8" s="6">
        <v>36</v>
      </c>
      <c r="Q8" s="7">
        <v>8</v>
      </c>
      <c r="R8" s="6">
        <f>Sheet1!C8</f>
        <v>370</v>
      </c>
      <c r="S8" s="6">
        <f>IF(B8="","",SUM(D8:I8))</f>
        <v>974</v>
      </c>
      <c r="T8" s="6">
        <f>SUM(Sheet1!J8:K8,Sheet1!L8:M8)</f>
        <v>907</v>
      </c>
      <c r="U8" s="6">
        <f>SUM(N8:Q8)</f>
        <v>473</v>
      </c>
    </row>
    <row r="9" spans="1:21" ht="15" customHeight="1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>
        <f aca="true" t="shared" si="1" ref="S9:S50">IF(B9="","",SUM(D9:I9))</f>
      </c>
      <c r="T9" s="6"/>
      <c r="U9" s="6"/>
    </row>
    <row r="10" spans="1:21" ht="15" customHeight="1">
      <c r="A10" s="9" t="s">
        <v>8</v>
      </c>
      <c r="B10" s="6">
        <f>SUM(Sheet1!C10:K10,Sheet1!L10:Q10)</f>
        <v>3075</v>
      </c>
      <c r="C10" s="6">
        <v>458</v>
      </c>
      <c r="D10" s="6">
        <v>77</v>
      </c>
      <c r="E10" s="6">
        <v>131</v>
      </c>
      <c r="F10" s="6">
        <v>454</v>
      </c>
      <c r="G10" s="6">
        <v>33</v>
      </c>
      <c r="H10" s="6">
        <v>323</v>
      </c>
      <c r="I10" s="6">
        <v>138</v>
      </c>
      <c r="J10" s="6">
        <v>379</v>
      </c>
      <c r="K10" s="6">
        <v>178</v>
      </c>
      <c r="L10" s="6">
        <v>354</v>
      </c>
      <c r="M10" s="6">
        <v>55</v>
      </c>
      <c r="N10" s="6">
        <v>194</v>
      </c>
      <c r="O10" s="6">
        <v>253</v>
      </c>
      <c r="P10" s="6">
        <v>36</v>
      </c>
      <c r="Q10" s="7">
        <v>12</v>
      </c>
      <c r="R10" s="6">
        <f>Sheet1!C10</f>
        <v>458</v>
      </c>
      <c r="S10" s="6">
        <f t="shared" si="1"/>
        <v>1156</v>
      </c>
      <c r="T10" s="6">
        <f>SUM(Sheet1!J10:K10,Sheet1!L10:M10)</f>
        <v>966</v>
      </c>
      <c r="U10" s="6">
        <f>SUM(N10:Q10)</f>
        <v>495</v>
      </c>
    </row>
    <row r="11" spans="1:21" ht="15" customHeight="1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>
        <f t="shared" si="1"/>
      </c>
      <c r="T11" s="6"/>
      <c r="U11" s="6"/>
    </row>
    <row r="12" spans="1:21" ht="15" customHeight="1">
      <c r="A12" s="9" t="s">
        <v>9</v>
      </c>
      <c r="B12" s="6">
        <f>SUM(Sheet1!C12:K12,Sheet1!L12:Q12)</f>
        <v>3176</v>
      </c>
      <c r="C12" s="6">
        <v>500</v>
      </c>
      <c r="D12" s="6">
        <v>90</v>
      </c>
      <c r="E12" s="6">
        <v>106</v>
      </c>
      <c r="F12" s="6">
        <v>458</v>
      </c>
      <c r="G12" s="6">
        <v>28</v>
      </c>
      <c r="H12" s="6">
        <v>391</v>
      </c>
      <c r="I12" s="6">
        <v>143</v>
      </c>
      <c r="J12" s="6">
        <v>361</v>
      </c>
      <c r="K12" s="6">
        <v>155</v>
      </c>
      <c r="L12" s="6">
        <v>397</v>
      </c>
      <c r="M12" s="6">
        <v>74</v>
      </c>
      <c r="N12" s="6">
        <v>188</v>
      </c>
      <c r="O12" s="6">
        <v>217</v>
      </c>
      <c r="P12" s="6">
        <v>50</v>
      </c>
      <c r="Q12" s="7">
        <v>18</v>
      </c>
      <c r="R12" s="6">
        <f>Sheet1!C12</f>
        <v>500</v>
      </c>
      <c r="S12" s="6">
        <f t="shared" si="1"/>
        <v>1216</v>
      </c>
      <c r="T12" s="6">
        <f>SUM(Sheet1!J12:K12,Sheet1!L12:M12)</f>
        <v>987</v>
      </c>
      <c r="U12" s="6">
        <f>SUM(N12:Q12)</f>
        <v>473</v>
      </c>
    </row>
    <row r="13" spans="1:21" ht="15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>
        <f t="shared" si="1"/>
      </c>
      <c r="T13" s="6"/>
      <c r="U13" s="6"/>
    </row>
    <row r="14" spans="1:21" ht="15" customHeight="1">
      <c r="A14" s="9" t="s">
        <v>10</v>
      </c>
      <c r="B14" s="6">
        <f>SUM(Sheet1!C14:K14,Sheet1!L14:Q14)</f>
        <v>2812</v>
      </c>
      <c r="C14" s="6">
        <v>436</v>
      </c>
      <c r="D14" s="6">
        <v>102</v>
      </c>
      <c r="E14" s="6">
        <v>105</v>
      </c>
      <c r="F14" s="6">
        <v>396</v>
      </c>
      <c r="G14" s="6">
        <v>32</v>
      </c>
      <c r="H14" s="6">
        <v>294</v>
      </c>
      <c r="I14" s="6">
        <v>150</v>
      </c>
      <c r="J14" s="6">
        <v>324</v>
      </c>
      <c r="K14" s="6">
        <v>136</v>
      </c>
      <c r="L14" s="6">
        <v>349</v>
      </c>
      <c r="M14" s="6">
        <v>44</v>
      </c>
      <c r="N14" s="6">
        <v>169</v>
      </c>
      <c r="O14" s="6">
        <v>203</v>
      </c>
      <c r="P14" s="6">
        <v>57</v>
      </c>
      <c r="Q14" s="7">
        <v>15</v>
      </c>
      <c r="R14" s="6">
        <f>Sheet1!C14</f>
        <v>436</v>
      </c>
      <c r="S14" s="6">
        <f t="shared" si="1"/>
        <v>1079</v>
      </c>
      <c r="T14" s="6">
        <f>SUM(Sheet1!J14:K14,Sheet1!L14:M14)</f>
        <v>853</v>
      </c>
      <c r="U14" s="6">
        <f>SUM(N14:Q14)</f>
        <v>444</v>
      </c>
    </row>
    <row r="15" spans="1:21" ht="15" customHeight="1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>
        <f t="shared" si="1"/>
      </c>
      <c r="T15" s="6"/>
      <c r="U15" s="6"/>
    </row>
    <row r="16" spans="1:21" ht="15" customHeight="1">
      <c r="A16" s="9" t="s">
        <v>11</v>
      </c>
      <c r="B16" s="6">
        <f>SUM(Sheet1!C16:K16,Sheet1!L16:Q16)</f>
        <v>2217</v>
      </c>
      <c r="C16" s="6">
        <v>316</v>
      </c>
      <c r="D16" s="6">
        <v>73</v>
      </c>
      <c r="E16" s="6">
        <v>89</v>
      </c>
      <c r="F16" s="6">
        <v>305</v>
      </c>
      <c r="G16" s="6">
        <v>35</v>
      </c>
      <c r="H16" s="6">
        <v>271</v>
      </c>
      <c r="I16" s="6">
        <v>135</v>
      </c>
      <c r="J16" s="6">
        <v>281</v>
      </c>
      <c r="K16" s="6">
        <v>106</v>
      </c>
      <c r="L16" s="6">
        <v>234</v>
      </c>
      <c r="M16" s="6">
        <v>34</v>
      </c>
      <c r="N16" s="6">
        <v>143</v>
      </c>
      <c r="O16" s="6">
        <v>126</v>
      </c>
      <c r="P16" s="6">
        <v>46</v>
      </c>
      <c r="Q16" s="7">
        <v>23</v>
      </c>
      <c r="R16" s="6">
        <f>Sheet1!C16</f>
        <v>316</v>
      </c>
      <c r="S16" s="6">
        <f t="shared" si="1"/>
        <v>908</v>
      </c>
      <c r="T16" s="6">
        <f>SUM(Sheet1!J16:K16,Sheet1!L16:M16)</f>
        <v>655</v>
      </c>
      <c r="U16" s="6">
        <f>SUM(N16:Q16)</f>
        <v>338</v>
      </c>
    </row>
    <row r="17" spans="1:21" ht="15" customHeight="1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6"/>
      <c r="S17" s="6">
        <f t="shared" si="1"/>
      </c>
      <c r="T17" s="6"/>
      <c r="U17" s="6"/>
    </row>
    <row r="18" spans="1:21" ht="15" customHeight="1">
      <c r="A18" s="9" t="s">
        <v>12</v>
      </c>
      <c r="B18" s="6">
        <f>SUM(Sheet1!C18:K18,Sheet1!L18:Q18)</f>
        <v>3104</v>
      </c>
      <c r="C18" s="6">
        <v>418</v>
      </c>
      <c r="D18" s="6">
        <v>89</v>
      </c>
      <c r="E18" s="6">
        <v>117</v>
      </c>
      <c r="F18" s="6">
        <v>451</v>
      </c>
      <c r="G18" s="6">
        <v>35</v>
      </c>
      <c r="H18" s="6">
        <v>397</v>
      </c>
      <c r="I18" s="6">
        <v>207</v>
      </c>
      <c r="J18" s="6">
        <v>332</v>
      </c>
      <c r="K18" s="6">
        <v>212</v>
      </c>
      <c r="L18" s="6">
        <v>309</v>
      </c>
      <c r="M18" s="6">
        <v>53</v>
      </c>
      <c r="N18" s="6">
        <v>216</v>
      </c>
      <c r="O18" s="6">
        <v>197</v>
      </c>
      <c r="P18" s="6">
        <v>45</v>
      </c>
      <c r="Q18" s="7">
        <v>26</v>
      </c>
      <c r="R18" s="6">
        <f>Sheet1!C18</f>
        <v>418</v>
      </c>
      <c r="S18" s="6">
        <f t="shared" si="1"/>
        <v>1296</v>
      </c>
      <c r="T18" s="6">
        <f>SUM(Sheet1!J18:K18,Sheet1!L18:M18)</f>
        <v>906</v>
      </c>
      <c r="U18" s="6">
        <f>SUM(N18:Q18)</f>
        <v>484</v>
      </c>
    </row>
    <row r="19" spans="1:21" ht="1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6"/>
      <c r="S19" s="6">
        <f t="shared" si="1"/>
      </c>
      <c r="T19" s="6"/>
      <c r="U19" s="6"/>
    </row>
    <row r="20" spans="1:21" ht="15" customHeight="1">
      <c r="A20" s="9" t="s">
        <v>13</v>
      </c>
      <c r="B20" s="6">
        <f>SUM(Sheet1!C20:K20,Sheet1!L20:Q20)</f>
        <v>4457</v>
      </c>
      <c r="C20" s="6">
        <v>610</v>
      </c>
      <c r="D20" s="6">
        <v>121</v>
      </c>
      <c r="E20" s="6">
        <v>167</v>
      </c>
      <c r="F20" s="6">
        <v>673</v>
      </c>
      <c r="G20" s="6">
        <v>55</v>
      </c>
      <c r="H20" s="6">
        <v>480</v>
      </c>
      <c r="I20" s="6">
        <v>307</v>
      </c>
      <c r="J20" s="6">
        <v>512</v>
      </c>
      <c r="K20" s="6">
        <v>260</v>
      </c>
      <c r="L20" s="6">
        <v>414</v>
      </c>
      <c r="M20" s="6">
        <v>91</v>
      </c>
      <c r="N20" s="6">
        <v>338</v>
      </c>
      <c r="O20" s="6">
        <v>343</v>
      </c>
      <c r="P20" s="6">
        <v>65</v>
      </c>
      <c r="Q20" s="7">
        <v>21</v>
      </c>
      <c r="R20" s="6">
        <f>Sheet1!C20</f>
        <v>610</v>
      </c>
      <c r="S20" s="6">
        <f t="shared" si="1"/>
        <v>1803</v>
      </c>
      <c r="T20" s="6">
        <f>SUM(Sheet1!J20:K20,Sheet1!L20:M20)</f>
        <v>1277</v>
      </c>
      <c r="U20" s="6">
        <f>SUM(N20:Q20)</f>
        <v>767</v>
      </c>
    </row>
    <row r="21" spans="1:21" ht="15" customHeight="1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6"/>
      <c r="S21" s="6">
        <f t="shared" si="1"/>
      </c>
      <c r="T21" s="6"/>
      <c r="U21" s="6"/>
    </row>
    <row r="22" spans="1:21" ht="15" customHeight="1">
      <c r="A22" s="9" t="s">
        <v>14</v>
      </c>
      <c r="B22" s="6">
        <f>SUM(Sheet1!C22:K22,Sheet1!L22:Q22)</f>
        <v>4507</v>
      </c>
      <c r="C22" s="6">
        <v>642</v>
      </c>
      <c r="D22" s="6">
        <v>127</v>
      </c>
      <c r="E22" s="6">
        <v>192</v>
      </c>
      <c r="F22" s="6">
        <v>605</v>
      </c>
      <c r="G22" s="6">
        <v>57</v>
      </c>
      <c r="H22" s="6">
        <v>511</v>
      </c>
      <c r="I22" s="6">
        <v>244</v>
      </c>
      <c r="J22" s="6">
        <v>535</v>
      </c>
      <c r="K22" s="6">
        <v>248</v>
      </c>
      <c r="L22" s="6">
        <v>475</v>
      </c>
      <c r="M22" s="6">
        <v>82</v>
      </c>
      <c r="N22" s="6">
        <v>346</v>
      </c>
      <c r="O22" s="6">
        <v>366</v>
      </c>
      <c r="P22" s="6">
        <v>57</v>
      </c>
      <c r="Q22" s="7">
        <v>20</v>
      </c>
      <c r="R22" s="6">
        <f>Sheet1!C22</f>
        <v>642</v>
      </c>
      <c r="S22" s="6">
        <f t="shared" si="1"/>
        <v>1736</v>
      </c>
      <c r="T22" s="6">
        <f>SUM(Sheet1!J22:K22,Sheet1!L22:M22)</f>
        <v>1340</v>
      </c>
      <c r="U22" s="6">
        <f>SUM(N22:Q22)</f>
        <v>789</v>
      </c>
    </row>
    <row r="23" spans="1:21" ht="15" customHeight="1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6">
        <f t="shared" si="1"/>
      </c>
      <c r="T23" s="6"/>
      <c r="U23" s="6"/>
    </row>
    <row r="24" spans="1:21" ht="15" customHeight="1">
      <c r="A24" s="9" t="s">
        <v>15</v>
      </c>
      <c r="B24" s="6">
        <f>SUM(Sheet1!C24:K24,Sheet1!L24:Q24)</f>
        <v>3960</v>
      </c>
      <c r="C24" s="6">
        <v>595</v>
      </c>
      <c r="D24" s="6">
        <v>144</v>
      </c>
      <c r="E24" s="6">
        <v>142</v>
      </c>
      <c r="F24" s="6">
        <v>526</v>
      </c>
      <c r="G24" s="6">
        <v>68</v>
      </c>
      <c r="H24" s="6">
        <v>494</v>
      </c>
      <c r="I24" s="6">
        <v>213</v>
      </c>
      <c r="J24" s="6">
        <v>430</v>
      </c>
      <c r="K24" s="6">
        <v>194</v>
      </c>
      <c r="L24" s="6">
        <v>393</v>
      </c>
      <c r="M24" s="6">
        <v>76</v>
      </c>
      <c r="N24" s="6">
        <v>285</v>
      </c>
      <c r="O24" s="6">
        <v>316</v>
      </c>
      <c r="P24" s="6">
        <v>66</v>
      </c>
      <c r="Q24" s="7">
        <v>18</v>
      </c>
      <c r="R24" s="6">
        <f>Sheet1!C24</f>
        <v>595</v>
      </c>
      <c r="S24" s="6">
        <f t="shared" si="1"/>
        <v>1587</v>
      </c>
      <c r="T24" s="6">
        <f>SUM(Sheet1!J24:K24,Sheet1!L24:M24)</f>
        <v>1093</v>
      </c>
      <c r="U24" s="6">
        <f>SUM(N24:Q24)</f>
        <v>685</v>
      </c>
    </row>
    <row r="25" spans="1:21" ht="15" customHeight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>
        <f t="shared" si="1"/>
      </c>
      <c r="T25" s="6"/>
      <c r="U25" s="6"/>
    </row>
    <row r="26" spans="1:21" ht="15" customHeight="1">
      <c r="A26" s="9" t="s">
        <v>16</v>
      </c>
      <c r="B26" s="6">
        <f>SUM(Sheet1!C26:K26,Sheet1!L26:Q26)</f>
        <v>3896</v>
      </c>
      <c r="C26" s="6">
        <v>573</v>
      </c>
      <c r="D26" s="6">
        <v>160</v>
      </c>
      <c r="E26" s="6">
        <v>178</v>
      </c>
      <c r="F26" s="6">
        <v>514</v>
      </c>
      <c r="G26" s="6">
        <v>55</v>
      </c>
      <c r="H26" s="6">
        <v>421</v>
      </c>
      <c r="I26" s="6">
        <v>221</v>
      </c>
      <c r="J26" s="6">
        <v>390</v>
      </c>
      <c r="K26" s="6">
        <v>184</v>
      </c>
      <c r="L26" s="6">
        <v>414</v>
      </c>
      <c r="M26" s="6">
        <v>76</v>
      </c>
      <c r="N26" s="6">
        <v>283</v>
      </c>
      <c r="O26" s="6">
        <v>336</v>
      </c>
      <c r="P26" s="6">
        <v>66</v>
      </c>
      <c r="Q26" s="7">
        <v>25</v>
      </c>
      <c r="R26" s="6">
        <f>Sheet1!C26</f>
        <v>573</v>
      </c>
      <c r="S26" s="6">
        <f t="shared" si="1"/>
        <v>1549</v>
      </c>
      <c r="T26" s="6">
        <f>SUM(Sheet1!J26:K26,Sheet1!L26:M26)</f>
        <v>1064</v>
      </c>
      <c r="U26" s="6">
        <f>SUM(N26:Q26)</f>
        <v>710</v>
      </c>
    </row>
    <row r="27" spans="1:21" ht="1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>
        <f t="shared" si="1"/>
      </c>
      <c r="T27" s="6"/>
      <c r="U27" s="6"/>
    </row>
    <row r="28" spans="1:21" ht="15" customHeight="1">
      <c r="A28" s="9" t="s">
        <v>17</v>
      </c>
      <c r="B28" s="6">
        <f>SUM(Sheet1!C28:K28,Sheet1!L28:Q28)</f>
        <v>4675</v>
      </c>
      <c r="C28" s="6">
        <v>685</v>
      </c>
      <c r="D28" s="6">
        <v>168</v>
      </c>
      <c r="E28" s="6">
        <v>255</v>
      </c>
      <c r="F28" s="6">
        <v>604</v>
      </c>
      <c r="G28" s="6">
        <v>88</v>
      </c>
      <c r="H28" s="6">
        <v>560</v>
      </c>
      <c r="I28" s="6">
        <v>252</v>
      </c>
      <c r="J28" s="6">
        <v>418</v>
      </c>
      <c r="K28" s="6">
        <v>163</v>
      </c>
      <c r="L28" s="6">
        <v>459</v>
      </c>
      <c r="M28" s="6">
        <v>117</v>
      </c>
      <c r="N28" s="6">
        <v>375</v>
      </c>
      <c r="O28" s="6">
        <v>381</v>
      </c>
      <c r="P28" s="6">
        <v>118</v>
      </c>
      <c r="Q28" s="7">
        <v>32</v>
      </c>
      <c r="R28" s="6">
        <f>Sheet1!C28</f>
        <v>685</v>
      </c>
      <c r="S28" s="6">
        <f t="shared" si="1"/>
        <v>1927</v>
      </c>
      <c r="T28" s="6">
        <f>SUM(Sheet1!J28:K28,Sheet1!L28:M28)</f>
        <v>1157</v>
      </c>
      <c r="U28" s="6">
        <f>SUM(N28:Q28)</f>
        <v>906</v>
      </c>
    </row>
    <row r="29" spans="1:21" ht="15" customHeight="1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>
        <f t="shared" si="1"/>
      </c>
      <c r="T29" s="6"/>
      <c r="U29" s="6"/>
    </row>
    <row r="30" spans="1:21" ht="15" customHeight="1">
      <c r="A30" s="9" t="s">
        <v>18</v>
      </c>
      <c r="B30" s="6">
        <f>SUM(Sheet1!C30:K30,Sheet1!L30:Q30)</f>
        <v>6721</v>
      </c>
      <c r="C30" s="6">
        <v>914</v>
      </c>
      <c r="D30" s="6">
        <v>243</v>
      </c>
      <c r="E30" s="6">
        <v>330</v>
      </c>
      <c r="F30" s="6">
        <v>809</v>
      </c>
      <c r="G30" s="6">
        <v>107</v>
      </c>
      <c r="H30" s="6">
        <v>801</v>
      </c>
      <c r="I30" s="6">
        <v>386</v>
      </c>
      <c r="J30" s="6">
        <v>691</v>
      </c>
      <c r="K30" s="6">
        <v>300</v>
      </c>
      <c r="L30" s="6">
        <v>567</v>
      </c>
      <c r="M30" s="6">
        <v>154</v>
      </c>
      <c r="N30" s="6">
        <v>598</v>
      </c>
      <c r="O30" s="6">
        <v>609</v>
      </c>
      <c r="P30" s="6">
        <v>140</v>
      </c>
      <c r="Q30" s="7">
        <v>72</v>
      </c>
      <c r="R30" s="6">
        <f>Sheet1!C30</f>
        <v>914</v>
      </c>
      <c r="S30" s="6">
        <f t="shared" si="1"/>
        <v>2676</v>
      </c>
      <c r="T30" s="6">
        <f>SUM(Sheet1!J30:K30,Sheet1!L30:M30)</f>
        <v>1712</v>
      </c>
      <c r="U30" s="6">
        <f>SUM(N30:Q30)</f>
        <v>1419</v>
      </c>
    </row>
    <row r="31" spans="1:21" ht="15" customHeight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>
        <f t="shared" si="1"/>
      </c>
      <c r="T31" s="6"/>
      <c r="U31" s="6"/>
    </row>
    <row r="32" spans="1:21" ht="15" customHeight="1">
      <c r="A32" s="9" t="s">
        <v>19</v>
      </c>
      <c r="B32" s="6">
        <f>SUM(Sheet1!C32:K32,Sheet1!L32:Q32)</f>
        <v>6849</v>
      </c>
      <c r="C32" s="6">
        <v>927</v>
      </c>
      <c r="D32" s="6">
        <v>248</v>
      </c>
      <c r="E32" s="6">
        <v>340</v>
      </c>
      <c r="F32" s="6">
        <v>769</v>
      </c>
      <c r="G32" s="6">
        <v>123</v>
      </c>
      <c r="H32" s="6">
        <v>767</v>
      </c>
      <c r="I32" s="6">
        <v>370</v>
      </c>
      <c r="J32" s="6">
        <v>691</v>
      </c>
      <c r="K32" s="6">
        <v>268</v>
      </c>
      <c r="L32" s="6">
        <v>502</v>
      </c>
      <c r="M32" s="6">
        <v>170</v>
      </c>
      <c r="N32" s="6">
        <v>667</v>
      </c>
      <c r="O32" s="6">
        <v>758</v>
      </c>
      <c r="P32" s="6">
        <v>146</v>
      </c>
      <c r="Q32" s="7">
        <v>103</v>
      </c>
      <c r="R32" s="6">
        <f>Sheet1!C32</f>
        <v>927</v>
      </c>
      <c r="S32" s="6">
        <f t="shared" si="1"/>
        <v>2617</v>
      </c>
      <c r="T32" s="6">
        <f>SUM(Sheet1!J32:K32,Sheet1!L32:M32)</f>
        <v>1631</v>
      </c>
      <c r="U32" s="6">
        <f>SUM(N32:Q32)</f>
        <v>1674</v>
      </c>
    </row>
    <row r="33" spans="1:21" ht="1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>
        <f t="shared" si="1"/>
      </c>
      <c r="T33" s="6"/>
      <c r="U33" s="6"/>
    </row>
    <row r="34" spans="1:21" ht="15" customHeight="1">
      <c r="A34" s="9" t="s">
        <v>2</v>
      </c>
      <c r="B34" s="6">
        <f>SUM(Sheet1!C34:K34,Sheet1!L34:Q34)</f>
        <v>6081</v>
      </c>
      <c r="C34" s="6">
        <v>903</v>
      </c>
      <c r="D34" s="6">
        <v>219</v>
      </c>
      <c r="E34" s="6">
        <v>299</v>
      </c>
      <c r="F34" s="6">
        <v>655</v>
      </c>
      <c r="G34" s="6">
        <v>136</v>
      </c>
      <c r="H34" s="6">
        <v>820</v>
      </c>
      <c r="I34" s="6">
        <v>324</v>
      </c>
      <c r="J34" s="6">
        <v>619</v>
      </c>
      <c r="K34" s="6">
        <v>212</v>
      </c>
      <c r="L34" s="6">
        <v>400</v>
      </c>
      <c r="M34" s="6">
        <v>138</v>
      </c>
      <c r="N34" s="6">
        <v>582</v>
      </c>
      <c r="O34" s="6">
        <v>579</v>
      </c>
      <c r="P34" s="6">
        <v>116</v>
      </c>
      <c r="Q34" s="7">
        <v>79</v>
      </c>
      <c r="R34" s="6">
        <f>Sheet1!C34</f>
        <v>903</v>
      </c>
      <c r="S34" s="6">
        <f t="shared" si="1"/>
        <v>2453</v>
      </c>
      <c r="T34" s="6">
        <f>SUM(Sheet1!J34:K34,Sheet1!L34:M34)</f>
        <v>1369</v>
      </c>
      <c r="U34" s="6">
        <f>SUM(N34:Q34)</f>
        <v>1356</v>
      </c>
    </row>
    <row r="35" spans="1:21" ht="15" customHeight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>
        <f t="shared" si="1"/>
      </c>
      <c r="T35" s="6"/>
      <c r="U35" s="6"/>
    </row>
    <row r="36" spans="1:21" ht="15" customHeight="1">
      <c r="A36" s="9" t="s">
        <v>3</v>
      </c>
      <c r="B36" s="6">
        <f>SUM(Sheet1!C36:K36,Sheet1!L36:Q36)</f>
        <v>5047</v>
      </c>
      <c r="C36" s="6">
        <v>740</v>
      </c>
      <c r="D36" s="6">
        <v>223</v>
      </c>
      <c r="E36" s="6">
        <v>332</v>
      </c>
      <c r="F36" s="6">
        <v>532</v>
      </c>
      <c r="G36" s="6">
        <v>134</v>
      </c>
      <c r="H36" s="6">
        <v>619</v>
      </c>
      <c r="I36" s="6">
        <v>269</v>
      </c>
      <c r="J36" s="6">
        <v>462</v>
      </c>
      <c r="K36" s="6">
        <v>163</v>
      </c>
      <c r="L36" s="6">
        <v>340</v>
      </c>
      <c r="M36" s="6">
        <v>107</v>
      </c>
      <c r="N36" s="6">
        <v>502</v>
      </c>
      <c r="O36" s="6">
        <v>455</v>
      </c>
      <c r="P36" s="6">
        <v>94</v>
      </c>
      <c r="Q36" s="7">
        <v>75</v>
      </c>
      <c r="R36" s="6">
        <f>Sheet1!C36</f>
        <v>740</v>
      </c>
      <c r="S36" s="6">
        <f t="shared" si="1"/>
        <v>2109</v>
      </c>
      <c r="T36" s="6">
        <f>SUM(Sheet1!J36:K36,Sheet1!L36:M36)</f>
        <v>1072</v>
      </c>
      <c r="U36" s="6">
        <f>SUM(N36:Q36)</f>
        <v>1126</v>
      </c>
    </row>
    <row r="37" spans="1:21" ht="15" customHeight="1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>
        <f t="shared" si="1"/>
      </c>
      <c r="T37" s="6"/>
      <c r="U37" s="6"/>
    </row>
    <row r="38" spans="1:21" ht="15" customHeight="1">
      <c r="A38" s="9" t="s">
        <v>20</v>
      </c>
      <c r="B38" s="6">
        <f>SUM(Sheet1!C38:K38,Sheet1!L38:Q38)</f>
        <v>3939</v>
      </c>
      <c r="C38" s="6">
        <v>554</v>
      </c>
      <c r="D38" s="6">
        <v>168</v>
      </c>
      <c r="E38" s="6">
        <v>219</v>
      </c>
      <c r="F38" s="6">
        <v>465</v>
      </c>
      <c r="G38" s="6">
        <v>111</v>
      </c>
      <c r="H38" s="6">
        <v>482</v>
      </c>
      <c r="I38" s="6">
        <v>187</v>
      </c>
      <c r="J38" s="6">
        <v>325</v>
      </c>
      <c r="K38" s="6">
        <v>155</v>
      </c>
      <c r="L38" s="6">
        <v>227</v>
      </c>
      <c r="M38" s="6">
        <v>86</v>
      </c>
      <c r="N38" s="6">
        <v>382</v>
      </c>
      <c r="O38" s="6">
        <v>443</v>
      </c>
      <c r="P38" s="6">
        <v>89</v>
      </c>
      <c r="Q38" s="7">
        <v>46</v>
      </c>
      <c r="R38" s="6">
        <f>Sheet1!C38</f>
        <v>554</v>
      </c>
      <c r="S38" s="6">
        <f t="shared" si="1"/>
        <v>1632</v>
      </c>
      <c r="T38" s="6">
        <f>SUM(Sheet1!J38:K38,Sheet1!L38:M38)</f>
        <v>793</v>
      </c>
      <c r="U38" s="6">
        <f>SUM(N38:Q38)</f>
        <v>960</v>
      </c>
    </row>
    <row r="39" spans="1:21" ht="15" customHeight="1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>
        <f t="shared" si="1"/>
      </c>
      <c r="T39" s="6"/>
      <c r="U39" s="6"/>
    </row>
    <row r="40" spans="1:21" ht="15" customHeight="1">
      <c r="A40" s="9" t="s">
        <v>4</v>
      </c>
      <c r="B40" s="6">
        <f>SUM(Sheet1!C40:K40,Sheet1!L40:Q40)</f>
        <v>2500</v>
      </c>
      <c r="C40" s="6">
        <v>374</v>
      </c>
      <c r="D40" s="6">
        <v>122</v>
      </c>
      <c r="E40" s="6">
        <v>149</v>
      </c>
      <c r="F40" s="6">
        <v>270</v>
      </c>
      <c r="G40" s="6">
        <v>67</v>
      </c>
      <c r="H40" s="6">
        <v>297</v>
      </c>
      <c r="I40" s="6">
        <v>113</v>
      </c>
      <c r="J40" s="6">
        <v>233</v>
      </c>
      <c r="K40" s="6">
        <v>74</v>
      </c>
      <c r="L40" s="6">
        <v>135</v>
      </c>
      <c r="M40" s="6">
        <v>27</v>
      </c>
      <c r="N40" s="6">
        <v>235</v>
      </c>
      <c r="O40" s="6">
        <v>329</v>
      </c>
      <c r="P40" s="6">
        <v>43</v>
      </c>
      <c r="Q40" s="7">
        <v>32</v>
      </c>
      <c r="R40" s="6">
        <f>Sheet1!C40</f>
        <v>374</v>
      </c>
      <c r="S40" s="6">
        <f t="shared" si="1"/>
        <v>1018</v>
      </c>
      <c r="T40" s="6">
        <f>SUM(Sheet1!J40:K40,Sheet1!L40:M40)</f>
        <v>469</v>
      </c>
      <c r="U40" s="6">
        <f>SUM(N40:Q40)</f>
        <v>639</v>
      </c>
    </row>
    <row r="41" spans="1:21" ht="15" customHeight="1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>
        <f t="shared" si="1"/>
      </c>
      <c r="T41" s="6"/>
      <c r="U41" s="6"/>
    </row>
    <row r="42" spans="1:21" ht="15" customHeight="1">
      <c r="A42" s="9" t="s">
        <v>5</v>
      </c>
      <c r="B42" s="6">
        <f>SUM(Sheet1!C42:K42,Sheet1!L42:Q42)</f>
        <v>1453</v>
      </c>
      <c r="C42" s="6">
        <v>216</v>
      </c>
      <c r="D42" s="6">
        <v>79</v>
      </c>
      <c r="E42" s="6">
        <v>105</v>
      </c>
      <c r="F42" s="6">
        <v>148</v>
      </c>
      <c r="G42" s="6">
        <v>34</v>
      </c>
      <c r="H42" s="6">
        <v>162</v>
      </c>
      <c r="I42" s="6">
        <v>48</v>
      </c>
      <c r="J42" s="6">
        <v>105</v>
      </c>
      <c r="K42" s="6">
        <v>50</v>
      </c>
      <c r="L42" s="6">
        <v>70</v>
      </c>
      <c r="M42" s="6">
        <v>18</v>
      </c>
      <c r="N42" s="6">
        <v>141</v>
      </c>
      <c r="O42" s="6">
        <v>232</v>
      </c>
      <c r="P42" s="6">
        <v>33</v>
      </c>
      <c r="Q42" s="7">
        <v>12</v>
      </c>
      <c r="R42" s="6">
        <f>Sheet1!C42</f>
        <v>216</v>
      </c>
      <c r="S42" s="6">
        <f t="shared" si="1"/>
        <v>576</v>
      </c>
      <c r="T42" s="6">
        <f>SUM(Sheet1!J42:K42,Sheet1!L42:M42)</f>
        <v>243</v>
      </c>
      <c r="U42" s="6">
        <f>SUM(N42:Q42)</f>
        <v>418</v>
      </c>
    </row>
    <row r="43" spans="1:21" ht="15" customHeight="1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>
        <f t="shared" si="1"/>
      </c>
      <c r="T43" s="6"/>
      <c r="U43" s="6"/>
    </row>
    <row r="44" spans="1:21" ht="15" customHeight="1">
      <c r="A44" s="9" t="s">
        <v>6</v>
      </c>
      <c r="B44" s="6">
        <f>SUM(Sheet1!C44:K44,Sheet1!L44:Q44)</f>
        <v>565</v>
      </c>
      <c r="C44" s="6">
        <v>89</v>
      </c>
      <c r="D44" s="6">
        <v>20</v>
      </c>
      <c r="E44" s="6">
        <v>43</v>
      </c>
      <c r="F44" s="6">
        <v>43</v>
      </c>
      <c r="G44" s="6">
        <v>15</v>
      </c>
      <c r="H44" s="6">
        <v>62</v>
      </c>
      <c r="I44" s="6">
        <v>26</v>
      </c>
      <c r="J44" s="6">
        <v>44</v>
      </c>
      <c r="K44" s="6">
        <v>16</v>
      </c>
      <c r="L44" s="6">
        <v>32</v>
      </c>
      <c r="M44" s="6">
        <v>7</v>
      </c>
      <c r="N44" s="6">
        <v>45</v>
      </c>
      <c r="O44" s="6">
        <v>103</v>
      </c>
      <c r="P44" s="6">
        <v>12</v>
      </c>
      <c r="Q44" s="7">
        <v>8</v>
      </c>
      <c r="R44" s="6">
        <f>Sheet1!C44</f>
        <v>89</v>
      </c>
      <c r="S44" s="6">
        <f t="shared" si="1"/>
        <v>209</v>
      </c>
      <c r="T44" s="6">
        <f>SUM(Sheet1!J44:K44,Sheet1!L44:M44)</f>
        <v>99</v>
      </c>
      <c r="U44" s="6">
        <f>SUM(N44:Q44)</f>
        <v>168</v>
      </c>
    </row>
    <row r="45" spans="1:21" ht="15" customHeight="1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6"/>
      <c r="S45" s="6">
        <f t="shared" si="1"/>
      </c>
      <c r="T45" s="6"/>
      <c r="U45" s="6"/>
    </row>
    <row r="46" spans="1:21" ht="15" customHeight="1">
      <c r="A46" s="9" t="s">
        <v>7</v>
      </c>
      <c r="B46" s="6">
        <f>SUM(Sheet1!C46:K46,Sheet1!L46:Q46)</f>
        <v>141</v>
      </c>
      <c r="C46" s="6">
        <v>18</v>
      </c>
      <c r="D46" s="6">
        <v>1</v>
      </c>
      <c r="E46" s="6">
        <v>12</v>
      </c>
      <c r="F46" s="6">
        <v>9</v>
      </c>
      <c r="G46" s="6">
        <v>4</v>
      </c>
      <c r="H46" s="6">
        <v>18</v>
      </c>
      <c r="I46" s="6">
        <v>2</v>
      </c>
      <c r="J46" s="6">
        <v>5</v>
      </c>
      <c r="K46" s="6">
        <v>5</v>
      </c>
      <c r="L46" s="6">
        <v>14</v>
      </c>
      <c r="M46" s="6">
        <v>1</v>
      </c>
      <c r="N46" s="6">
        <v>16</v>
      </c>
      <c r="O46" s="6">
        <v>30</v>
      </c>
      <c r="P46" s="6">
        <v>5</v>
      </c>
      <c r="Q46" s="7">
        <v>1</v>
      </c>
      <c r="R46" s="6">
        <f>Sheet1!C46</f>
        <v>18</v>
      </c>
      <c r="S46" s="6">
        <f t="shared" si="1"/>
        <v>46</v>
      </c>
      <c r="T46" s="6">
        <f>SUM(Sheet1!J46:K46,Sheet1!L46:M46)</f>
        <v>25</v>
      </c>
      <c r="U46" s="6">
        <f>SUM(N46:Q46)</f>
        <v>52</v>
      </c>
    </row>
    <row r="47" spans="1:21" ht="1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>
        <f t="shared" si="1"/>
      </c>
      <c r="T47" s="6"/>
      <c r="U47" s="6"/>
    </row>
    <row r="48" spans="1:21" ht="15" customHeight="1">
      <c r="A48" s="29" t="s">
        <v>46</v>
      </c>
      <c r="B48" s="6">
        <f>SUM(Sheet1!C48:K48,Sheet1!L48:Q48)</f>
        <v>14</v>
      </c>
      <c r="C48" s="6">
        <v>4</v>
      </c>
      <c r="D48" s="6" t="s">
        <v>42</v>
      </c>
      <c r="E48" s="6">
        <v>2</v>
      </c>
      <c r="F48" s="6">
        <v>1</v>
      </c>
      <c r="G48" s="6" t="s">
        <v>42</v>
      </c>
      <c r="H48" s="6">
        <v>3</v>
      </c>
      <c r="I48" s="6" t="s">
        <v>42</v>
      </c>
      <c r="J48" s="6" t="s">
        <v>42</v>
      </c>
      <c r="K48" s="6" t="s">
        <v>42</v>
      </c>
      <c r="L48" s="6">
        <v>1</v>
      </c>
      <c r="M48" s="6">
        <v>1</v>
      </c>
      <c r="N48" s="6">
        <v>1</v>
      </c>
      <c r="O48" s="6">
        <v>1</v>
      </c>
      <c r="P48" s="6" t="s">
        <v>42</v>
      </c>
      <c r="Q48" s="7" t="s">
        <v>42</v>
      </c>
      <c r="R48" s="6">
        <f>Sheet1!C48</f>
        <v>4</v>
      </c>
      <c r="S48" s="6">
        <f t="shared" si="1"/>
        <v>6</v>
      </c>
      <c r="T48" s="6">
        <f>SUM(Sheet1!J48:K48,Sheet1!L48:M48)</f>
        <v>2</v>
      </c>
      <c r="U48" s="6">
        <f>SUM(N48:Q48)</f>
        <v>2</v>
      </c>
    </row>
    <row r="49" spans="1:21" ht="15" customHeight="1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6">
        <f t="shared" si="1"/>
      </c>
      <c r="T49" s="6"/>
      <c r="U49" s="6"/>
    </row>
    <row r="50" spans="1:21" ht="15" customHeight="1">
      <c r="A50" s="8" t="s">
        <v>41</v>
      </c>
      <c r="B50" s="6">
        <f>SUM(Sheet1!C50:K50,Sheet1!L50:Q50)</f>
        <v>528</v>
      </c>
      <c r="C50" s="6">
        <v>32</v>
      </c>
      <c r="D50" s="6">
        <v>19</v>
      </c>
      <c r="E50" s="6">
        <v>19</v>
      </c>
      <c r="F50" s="6">
        <v>23</v>
      </c>
      <c r="G50" s="6" t="s">
        <v>43</v>
      </c>
      <c r="H50" s="6">
        <v>56</v>
      </c>
      <c r="I50" s="6">
        <v>23</v>
      </c>
      <c r="J50" s="6">
        <v>4</v>
      </c>
      <c r="K50" s="6">
        <v>4</v>
      </c>
      <c r="L50" s="6">
        <v>98</v>
      </c>
      <c r="M50" s="6">
        <v>3</v>
      </c>
      <c r="N50" s="6">
        <v>57</v>
      </c>
      <c r="O50" s="6">
        <v>108</v>
      </c>
      <c r="P50" s="6" t="s">
        <v>43</v>
      </c>
      <c r="Q50" s="7">
        <v>82</v>
      </c>
      <c r="R50" s="6">
        <f>Sheet1!C50</f>
        <v>32</v>
      </c>
      <c r="S50" s="6">
        <f t="shared" si="1"/>
        <v>140</v>
      </c>
      <c r="T50" s="6">
        <f>SUM(Sheet1!J50:K50,Sheet1!L50:M50)</f>
        <v>109</v>
      </c>
      <c r="U50" s="6">
        <f>SUM(N50:Q50)</f>
        <v>247</v>
      </c>
    </row>
    <row r="51" spans="1:21" ht="6.75" customHeight="1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2"/>
      <c r="R51" s="10"/>
      <c r="S51" s="10"/>
      <c r="T51" s="10"/>
      <c r="U51" s="10"/>
    </row>
  </sheetData>
  <mergeCells count="22">
    <mergeCell ref="A1:E1"/>
    <mergeCell ref="D3:D4"/>
    <mergeCell ref="I3:I4"/>
    <mergeCell ref="J3:J4"/>
    <mergeCell ref="E3:E4"/>
    <mergeCell ref="F3:F4"/>
    <mergeCell ref="G3:G4"/>
    <mergeCell ref="H3:H4"/>
    <mergeCell ref="A3:A4"/>
    <mergeCell ref="B3:B4"/>
    <mergeCell ref="C3:C4"/>
    <mergeCell ref="K3:K4"/>
    <mergeCell ref="T3:T4"/>
    <mergeCell ref="U3:U4"/>
    <mergeCell ref="Q3:Q4"/>
    <mergeCell ref="L3:L4"/>
    <mergeCell ref="R3:R4"/>
    <mergeCell ref="M3:M4"/>
    <mergeCell ref="N3:N4"/>
    <mergeCell ref="O3:O4"/>
    <mergeCell ref="S3:S4"/>
    <mergeCell ref="P3:P4"/>
  </mergeCells>
  <printOptions/>
  <pageMargins left="0.7874015748031497" right="0.5905511811023623" top="0.984251968503937" bottom="0.984251968503937" header="0.5118110236220472" footer="0.5118110236220472"/>
  <pageSetup firstPageNumber="40" useFirstPageNumber="1" orientation="portrait" paperSize="9" r:id="rId1"/>
  <headerFooter alignWithMargins="0">
    <oddFooter>&amp;C&amp;"ＭＳ 明朝,標準"－&amp;P－</oddFooter>
  </headerFooter>
  <ignoredErrors>
    <ignoredError sqref="S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2007-12-28T02:19:05Z</cp:lastPrinted>
  <dcterms:created xsi:type="dcterms:W3CDTF">2007-05-17T05:54:22Z</dcterms:created>
  <dcterms:modified xsi:type="dcterms:W3CDTF">2007-12-28T02:19:12Z</dcterms:modified>
  <cp:category/>
  <cp:version/>
  <cp:contentType/>
  <cp:contentStatus/>
</cp:coreProperties>
</file>