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<sst xmlns="http://schemas.openxmlformats.org/spreadsheetml/2006/main" count="99" uniqueCount="80">
  <si>
    <t>第３表　地域別人口（町丁）・世帯数</t>
  </si>
  <si>
    <t>地域</t>
  </si>
  <si>
    <t>世帯数</t>
  </si>
  <si>
    <t>人口</t>
  </si>
  <si>
    <t>総数</t>
  </si>
  <si>
    <t>男</t>
  </si>
  <si>
    <t>女</t>
  </si>
  <si>
    <t>平成17年</t>
  </si>
  <si>
    <t>平成12年</t>
  </si>
  <si>
    <t>宇佐美地区</t>
  </si>
  <si>
    <t>湯川地区</t>
  </si>
  <si>
    <t>湯川1丁目</t>
  </si>
  <si>
    <t>湯川2丁目</t>
  </si>
  <si>
    <t>湯川3丁目</t>
  </si>
  <si>
    <t>湯川4丁目</t>
  </si>
  <si>
    <t>松原地区</t>
  </si>
  <si>
    <t>中央町</t>
  </si>
  <si>
    <t>猪戸1丁目</t>
  </si>
  <si>
    <t>猪戸2丁目</t>
  </si>
  <si>
    <t>松原湯端町</t>
  </si>
  <si>
    <t>渚町</t>
  </si>
  <si>
    <t>銀座元町</t>
  </si>
  <si>
    <t>玖須美地区</t>
  </si>
  <si>
    <t>玖須美元和田</t>
  </si>
  <si>
    <t>和田1丁目</t>
  </si>
  <si>
    <t>和田2丁目</t>
  </si>
  <si>
    <t>物見が丘</t>
  </si>
  <si>
    <t>静海町</t>
  </si>
  <si>
    <t>芝町</t>
  </si>
  <si>
    <t>大原2丁目</t>
  </si>
  <si>
    <t>大原3丁目</t>
  </si>
  <si>
    <t>竹の内1丁目</t>
  </si>
  <si>
    <t>竹の内2丁目</t>
  </si>
  <si>
    <t>新井地区</t>
  </si>
  <si>
    <t>新井</t>
  </si>
  <si>
    <t>新井1丁目</t>
  </si>
  <si>
    <t>新井2丁目</t>
  </si>
  <si>
    <t>岡地区</t>
  </si>
  <si>
    <t>岡</t>
  </si>
  <si>
    <t>岡広町</t>
  </si>
  <si>
    <t>寿町</t>
  </si>
  <si>
    <t>宝町</t>
  </si>
  <si>
    <t>幸町</t>
  </si>
  <si>
    <t>桜木町1丁目</t>
  </si>
  <si>
    <t>桜木町2丁目</t>
  </si>
  <si>
    <t>弥生町</t>
  </si>
  <si>
    <t>末広町</t>
  </si>
  <si>
    <t>広野1丁目</t>
  </si>
  <si>
    <t>広野2丁目</t>
  </si>
  <si>
    <t>広野3丁目</t>
  </si>
  <si>
    <t>広野4丁目</t>
  </si>
  <si>
    <t>竹の台</t>
  </si>
  <si>
    <t>音無町</t>
  </si>
  <si>
    <t>湯田町</t>
  </si>
  <si>
    <t>瓶山1丁目</t>
  </si>
  <si>
    <t>瓶山2丁目</t>
  </si>
  <si>
    <t>馬場町1丁目</t>
  </si>
  <si>
    <t>馬場町2丁目</t>
  </si>
  <si>
    <t>大原1丁目</t>
  </si>
  <si>
    <t>鎌田地区</t>
  </si>
  <si>
    <t>鎌田</t>
  </si>
  <si>
    <t>南町1丁目</t>
  </si>
  <si>
    <t>南町2丁目</t>
  </si>
  <si>
    <t>桜ガ丘1丁目</t>
  </si>
  <si>
    <t>桜ガ丘2丁目</t>
  </si>
  <si>
    <t>宮川町1丁目</t>
  </si>
  <si>
    <t>宮川町2丁目</t>
  </si>
  <si>
    <t>川奈地区</t>
  </si>
  <si>
    <t>吉田地区</t>
  </si>
  <si>
    <t>荻地区</t>
  </si>
  <si>
    <t>十足地区</t>
  </si>
  <si>
    <t>富戸地区</t>
  </si>
  <si>
    <t>八幡野地区</t>
  </si>
  <si>
    <t>池地区</t>
  </si>
  <si>
    <t>赤沢地区</t>
  </si>
  <si>
    <t>湯川</t>
  </si>
  <si>
    <t>松原</t>
  </si>
  <si>
    <t>松原本町</t>
  </si>
  <si>
    <t>東松原町</t>
  </si>
  <si>
    <t>松川町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</si>
</sst>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3"/>
  <sheetViews>
    <sheetView tabSelected="1" workbookViewId="0" topLeftCell="A1">
      <selection activeCell="B57" sqref="B57"/>
    </sheetView>
  </sheetViews>
  <sheetFormatPr defaultColWidth="9.00390625" defaultRowHeight="13.5"/>
  <cols>
    <col min="1" max="1" width="13.75390625" style="1" customWidth="1"/>
    <col min="2" max="9" width="9.00390625" style="1" customWidth="1"/>
    <col min="10" max="10" width="13.75390625" style="1" customWidth="1"/>
    <col min="11" max="16384" width="9.00390625" style="1" customWidth="1"/>
  </cols>
  <sheetData>
    <row r="1" ht="14.25">
      <c r="A1" s="12" t="s">
        <v>0</v>
      </c>
    </row>
    <row r="2" spans="1:18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24" t="s">
        <v>1</v>
      </c>
      <c r="B3" s="19" t="s">
        <v>8</v>
      </c>
      <c r="C3" s="19"/>
      <c r="D3" s="19"/>
      <c r="E3" s="27"/>
      <c r="F3" s="18" t="s">
        <v>7</v>
      </c>
      <c r="G3" s="19"/>
      <c r="H3" s="19"/>
      <c r="I3" s="19"/>
      <c r="J3" s="24" t="s">
        <v>1</v>
      </c>
      <c r="K3" s="18" t="s">
        <v>8</v>
      </c>
      <c r="L3" s="19"/>
      <c r="M3" s="19"/>
      <c r="N3" s="27"/>
      <c r="O3" s="18" t="s">
        <v>7</v>
      </c>
      <c r="P3" s="19"/>
      <c r="Q3" s="19"/>
      <c r="R3" s="19"/>
    </row>
    <row r="4" spans="1:18" ht="15" customHeight="1">
      <c r="A4" s="25"/>
      <c r="B4" s="28" t="s">
        <v>2</v>
      </c>
      <c r="C4" s="22" t="s">
        <v>3</v>
      </c>
      <c r="D4" s="23"/>
      <c r="E4" s="29"/>
      <c r="F4" s="20" t="s">
        <v>2</v>
      </c>
      <c r="G4" s="22" t="s">
        <v>3</v>
      </c>
      <c r="H4" s="23"/>
      <c r="I4" s="23"/>
      <c r="J4" s="24"/>
      <c r="K4" s="20" t="s">
        <v>2</v>
      </c>
      <c r="L4" s="22" t="s">
        <v>3</v>
      </c>
      <c r="M4" s="23"/>
      <c r="N4" s="29"/>
      <c r="O4" s="20" t="s">
        <v>2</v>
      </c>
      <c r="P4" s="22" t="s">
        <v>3</v>
      </c>
      <c r="Q4" s="23"/>
      <c r="R4" s="23"/>
    </row>
    <row r="5" spans="1:78" ht="15" customHeight="1">
      <c r="A5" s="26"/>
      <c r="B5" s="27"/>
      <c r="C5" s="3" t="s">
        <v>4</v>
      </c>
      <c r="D5" s="5" t="s">
        <v>5</v>
      </c>
      <c r="E5" s="6" t="s">
        <v>6</v>
      </c>
      <c r="F5" s="21"/>
      <c r="G5" s="3" t="s">
        <v>4</v>
      </c>
      <c r="H5" s="6" t="s">
        <v>5</v>
      </c>
      <c r="I5" s="5" t="s">
        <v>6</v>
      </c>
      <c r="J5" s="27"/>
      <c r="K5" s="21"/>
      <c r="L5" s="3" t="s">
        <v>4</v>
      </c>
      <c r="M5" s="6" t="s">
        <v>5</v>
      </c>
      <c r="N5" s="6" t="s">
        <v>6</v>
      </c>
      <c r="O5" s="21"/>
      <c r="P5" s="3" t="s">
        <v>4</v>
      </c>
      <c r="Q5" s="6" t="s">
        <v>5</v>
      </c>
      <c r="R5" s="3" t="s">
        <v>6</v>
      </c>
      <c r="BZ5" s="7"/>
    </row>
    <row r="6" spans="1:78" ht="6.75" customHeight="1">
      <c r="A6" s="4"/>
      <c r="B6" s="8"/>
      <c r="C6" s="8"/>
      <c r="D6" s="8"/>
      <c r="E6" s="8"/>
      <c r="F6" s="8"/>
      <c r="G6" s="8"/>
      <c r="H6" s="8"/>
      <c r="I6" s="8"/>
      <c r="J6" s="4"/>
      <c r="K6" s="8"/>
      <c r="L6" s="8"/>
      <c r="M6" s="9"/>
      <c r="N6" s="9"/>
      <c r="O6" s="9"/>
      <c r="P6" s="9"/>
      <c r="Q6" s="9"/>
      <c r="R6" s="9"/>
      <c r="BZ6" s="7"/>
    </row>
    <row r="7" spans="1:85" ht="15" customHeight="1">
      <c r="A7" s="10" t="s">
        <v>4</v>
      </c>
      <c r="B7" s="7">
        <f>B9+B11+B18+B30+B42+B47+Sheet1!K26+Sheet1!K36+Sheet1!K38+Sheet1!K40+Sheet1!K42+Sheet1!K44+Sheet1!K46+Sheet1!K48+Sheet1!K50</f>
        <v>28547</v>
      </c>
      <c r="C7" s="7">
        <f>D7+E7</f>
        <v>71720</v>
      </c>
      <c r="D7" s="7">
        <f>SUM(D9:D50,Sheet1!M7:M50)-D11-D18-D30-D42-D47-Sheet1!M26</f>
        <v>33407</v>
      </c>
      <c r="E7" s="7">
        <f>SUM(E9:E50,Sheet1!N7:N50)-E11-E18-E30-E42-E47-Sheet1!N26</f>
        <v>38313</v>
      </c>
      <c r="F7" s="1">
        <v>29962</v>
      </c>
      <c r="G7" s="7">
        <f>G9+G11+G18+G30+G42+G47+Sheet1!P26+Sheet1!P36+Sheet1!P38+Sheet1!P40+Sheet1!P42+Sheet1!P44+Sheet1!P46+Sheet1!P48+Sheet1!P50</f>
        <v>72441</v>
      </c>
      <c r="H7" s="7">
        <f>H9+H11+H18+H30+H42+H47+Sheet1!Q26+Sheet1!Q36+Sheet1!Q38+Sheet1!Q40+Sheet1!Q42+Sheet1!Q44+Sheet1!Q46+Sheet1!Q48+Sheet1!Q50</f>
        <v>33830</v>
      </c>
      <c r="I7" s="7">
        <f>I9+I11+I18+I30+I42+I47+Sheet1!R26+Sheet1!R36+Sheet1!R38+Sheet1!R40+Sheet1!R42+Sheet1!R44+Sheet1!R46+Sheet1!R48+Sheet1!R50</f>
        <v>38611</v>
      </c>
      <c r="J7" s="2" t="s">
        <v>41</v>
      </c>
      <c r="K7" s="1">
        <v>42</v>
      </c>
      <c r="L7" s="1">
        <f aca="true" t="shared" si="0" ref="L7:L24">SUM(M7:N7)</f>
        <v>77</v>
      </c>
      <c r="M7" s="1">
        <v>42</v>
      </c>
      <c r="N7" s="1">
        <v>35</v>
      </c>
      <c r="O7" s="1">
        <v>29</v>
      </c>
      <c r="P7" s="1">
        <f aca="true" t="shared" si="1" ref="P7:P24">SUM(Q7:R7)</f>
        <v>54</v>
      </c>
      <c r="Q7" s="1">
        <v>28</v>
      </c>
      <c r="R7" s="1">
        <v>26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18" ht="15" customHeight="1">
      <c r="A8" s="11"/>
      <c r="J8" s="2" t="s">
        <v>42</v>
      </c>
      <c r="K8" s="1">
        <v>96</v>
      </c>
      <c r="L8" s="1">
        <f t="shared" si="0"/>
        <v>202</v>
      </c>
      <c r="M8" s="1">
        <v>86</v>
      </c>
      <c r="N8" s="1">
        <v>116</v>
      </c>
      <c r="O8" s="1">
        <v>90</v>
      </c>
      <c r="P8" s="1">
        <f t="shared" si="1"/>
        <v>210</v>
      </c>
      <c r="Q8" s="1">
        <v>94</v>
      </c>
      <c r="R8" s="1">
        <v>116</v>
      </c>
    </row>
    <row r="9" spans="1:18" ht="15" customHeight="1">
      <c r="A9" s="10" t="s">
        <v>9</v>
      </c>
      <c r="B9" s="1">
        <v>4018</v>
      </c>
      <c r="C9" s="1">
        <f>SUM(D9:E9)</f>
        <v>10606</v>
      </c>
      <c r="D9" s="1">
        <v>4994</v>
      </c>
      <c r="E9" s="1">
        <v>5612</v>
      </c>
      <c r="F9" s="1">
        <v>4078</v>
      </c>
      <c r="G9" s="1">
        <v>10374</v>
      </c>
      <c r="H9" s="1">
        <v>4860</v>
      </c>
      <c r="I9" s="1">
        <v>5514</v>
      </c>
      <c r="J9" s="2" t="s">
        <v>43</v>
      </c>
      <c r="K9" s="1">
        <v>101</v>
      </c>
      <c r="L9" s="1">
        <f t="shared" si="0"/>
        <v>211</v>
      </c>
      <c r="M9" s="1">
        <v>99</v>
      </c>
      <c r="N9" s="1">
        <v>112</v>
      </c>
      <c r="O9" s="1">
        <v>89</v>
      </c>
      <c r="P9" s="1">
        <f t="shared" si="1"/>
        <v>239</v>
      </c>
      <c r="Q9" s="1">
        <v>98</v>
      </c>
      <c r="R9" s="1">
        <v>141</v>
      </c>
    </row>
    <row r="10" spans="1:18" ht="15" customHeight="1">
      <c r="A10" s="11"/>
      <c r="J10" s="2" t="s">
        <v>44</v>
      </c>
      <c r="K10" s="1">
        <v>144</v>
      </c>
      <c r="L10" s="1">
        <f t="shared" si="0"/>
        <v>306</v>
      </c>
      <c r="M10" s="1">
        <v>129</v>
      </c>
      <c r="N10" s="1">
        <v>177</v>
      </c>
      <c r="O10" s="1">
        <v>124</v>
      </c>
      <c r="P10" s="1">
        <f t="shared" si="1"/>
        <v>269</v>
      </c>
      <c r="Q10" s="1">
        <v>114</v>
      </c>
      <c r="R10" s="1">
        <v>155</v>
      </c>
    </row>
    <row r="11" spans="1:18" ht="15" customHeight="1">
      <c r="A11" s="10" t="s">
        <v>10</v>
      </c>
      <c r="B11" s="1">
        <v>1244</v>
      </c>
      <c r="C11" s="1">
        <f aca="true" t="shared" si="2" ref="C11:C50">SUM(D11:E11)</f>
        <v>2845</v>
      </c>
      <c r="D11" s="1">
        <v>1285</v>
      </c>
      <c r="E11" s="1">
        <v>1560</v>
      </c>
      <c r="F11" s="1">
        <v>1167</v>
      </c>
      <c r="G11" s="1">
        <f>SUM(G12:G16)</f>
        <v>2554</v>
      </c>
      <c r="H11" s="1">
        <f>SUM(H12:H16)</f>
        <v>1181</v>
      </c>
      <c r="I11" s="1">
        <f>SUM(I12:I16)</f>
        <v>1373</v>
      </c>
      <c r="J11" s="2" t="s">
        <v>45</v>
      </c>
      <c r="K11" s="1">
        <v>128</v>
      </c>
      <c r="L11" s="1">
        <f t="shared" si="0"/>
        <v>319</v>
      </c>
      <c r="M11" s="1">
        <v>142</v>
      </c>
      <c r="N11" s="1">
        <v>177</v>
      </c>
      <c r="O11" s="1">
        <v>122</v>
      </c>
      <c r="P11" s="1">
        <f t="shared" si="1"/>
        <v>255</v>
      </c>
      <c r="Q11" s="1">
        <v>106</v>
      </c>
      <c r="R11" s="1">
        <v>149</v>
      </c>
    </row>
    <row r="12" spans="1:18" ht="15" customHeight="1">
      <c r="A12" s="2" t="s">
        <v>75</v>
      </c>
      <c r="B12" s="1">
        <v>676</v>
      </c>
      <c r="C12" s="1">
        <f t="shared" si="2"/>
        <v>1485</v>
      </c>
      <c r="D12" s="1">
        <v>695</v>
      </c>
      <c r="E12" s="1">
        <v>790</v>
      </c>
      <c r="F12" s="1">
        <v>644</v>
      </c>
      <c r="G12" s="1">
        <f>SUM(H12:I12)</f>
        <v>1342</v>
      </c>
      <c r="H12" s="1">
        <v>643</v>
      </c>
      <c r="I12" s="1">
        <v>699</v>
      </c>
      <c r="J12" s="2" t="s">
        <v>46</v>
      </c>
      <c r="K12" s="1">
        <v>136</v>
      </c>
      <c r="L12" s="1">
        <f t="shared" si="0"/>
        <v>258</v>
      </c>
      <c r="M12" s="1">
        <v>100</v>
      </c>
      <c r="N12" s="1">
        <v>158</v>
      </c>
      <c r="O12" s="1">
        <v>165</v>
      </c>
      <c r="P12" s="1">
        <f t="shared" si="1"/>
        <v>297</v>
      </c>
      <c r="Q12" s="1">
        <v>127</v>
      </c>
      <c r="R12" s="1">
        <v>170</v>
      </c>
    </row>
    <row r="13" spans="1:18" ht="15" customHeight="1">
      <c r="A13" s="2" t="s">
        <v>11</v>
      </c>
      <c r="B13" s="1">
        <v>142</v>
      </c>
      <c r="C13" s="1">
        <f t="shared" si="2"/>
        <v>351</v>
      </c>
      <c r="D13" s="1">
        <v>146</v>
      </c>
      <c r="E13" s="1">
        <v>205</v>
      </c>
      <c r="F13" s="1">
        <v>128</v>
      </c>
      <c r="G13" s="1">
        <v>307</v>
      </c>
      <c r="H13" s="1">
        <v>134</v>
      </c>
      <c r="I13" s="1">
        <v>173</v>
      </c>
      <c r="J13" s="2" t="s">
        <v>47</v>
      </c>
      <c r="K13" s="1">
        <v>162</v>
      </c>
      <c r="L13" s="1">
        <f t="shared" si="0"/>
        <v>369</v>
      </c>
      <c r="M13" s="1">
        <v>175</v>
      </c>
      <c r="N13" s="1">
        <v>194</v>
      </c>
      <c r="O13" s="1">
        <v>163</v>
      </c>
      <c r="P13" s="1">
        <f t="shared" si="1"/>
        <v>349</v>
      </c>
      <c r="Q13" s="1">
        <v>163</v>
      </c>
      <c r="R13" s="1">
        <v>186</v>
      </c>
    </row>
    <row r="14" spans="1:18" ht="15" customHeight="1">
      <c r="A14" s="2" t="s">
        <v>12</v>
      </c>
      <c r="B14" s="1">
        <v>217</v>
      </c>
      <c r="C14" s="1">
        <f t="shared" si="2"/>
        <v>506</v>
      </c>
      <c r="D14" s="1">
        <v>217</v>
      </c>
      <c r="E14" s="1">
        <v>289</v>
      </c>
      <c r="F14" s="1">
        <v>201</v>
      </c>
      <c r="G14" s="1">
        <v>458</v>
      </c>
      <c r="H14" s="1">
        <v>199</v>
      </c>
      <c r="I14" s="1">
        <v>259</v>
      </c>
      <c r="J14" s="2" t="s">
        <v>48</v>
      </c>
      <c r="K14" s="1">
        <v>29</v>
      </c>
      <c r="L14" s="1">
        <f t="shared" si="0"/>
        <v>59</v>
      </c>
      <c r="M14" s="1">
        <v>23</v>
      </c>
      <c r="N14" s="1">
        <v>36</v>
      </c>
      <c r="O14" s="1">
        <v>24</v>
      </c>
      <c r="P14" s="1">
        <f t="shared" si="1"/>
        <v>56</v>
      </c>
      <c r="Q14" s="1">
        <v>19</v>
      </c>
      <c r="R14" s="1">
        <v>37</v>
      </c>
    </row>
    <row r="15" spans="1:18" ht="15" customHeight="1">
      <c r="A15" s="2" t="s">
        <v>13</v>
      </c>
      <c r="B15" s="1">
        <v>115</v>
      </c>
      <c r="C15" s="1">
        <f t="shared" si="2"/>
        <v>277</v>
      </c>
      <c r="D15" s="1">
        <v>123</v>
      </c>
      <c r="E15" s="1">
        <v>154</v>
      </c>
      <c r="F15" s="1">
        <v>99</v>
      </c>
      <c r="G15" s="1">
        <v>246</v>
      </c>
      <c r="H15" s="1">
        <v>108</v>
      </c>
      <c r="I15" s="1">
        <v>138</v>
      </c>
      <c r="J15" s="2" t="s">
        <v>49</v>
      </c>
      <c r="K15" s="1">
        <v>80</v>
      </c>
      <c r="L15" s="1">
        <f t="shared" si="0"/>
        <v>169</v>
      </c>
      <c r="M15" s="1">
        <v>80</v>
      </c>
      <c r="N15" s="1">
        <v>89</v>
      </c>
      <c r="O15" s="1">
        <v>73</v>
      </c>
      <c r="P15" s="1">
        <f t="shared" si="1"/>
        <v>152</v>
      </c>
      <c r="Q15" s="1">
        <v>71</v>
      </c>
      <c r="R15" s="1">
        <v>81</v>
      </c>
    </row>
    <row r="16" spans="1:18" ht="15" customHeight="1">
      <c r="A16" s="2" t="s">
        <v>14</v>
      </c>
      <c r="B16" s="1">
        <v>94</v>
      </c>
      <c r="C16" s="1">
        <f t="shared" si="2"/>
        <v>226</v>
      </c>
      <c r="D16" s="1">
        <v>104</v>
      </c>
      <c r="E16" s="1">
        <v>122</v>
      </c>
      <c r="F16" s="1">
        <v>95</v>
      </c>
      <c r="G16" s="1">
        <v>201</v>
      </c>
      <c r="H16" s="1">
        <v>97</v>
      </c>
      <c r="I16" s="1">
        <v>104</v>
      </c>
      <c r="J16" s="2" t="s">
        <v>50</v>
      </c>
      <c r="K16" s="1">
        <v>115</v>
      </c>
      <c r="L16" s="1">
        <f t="shared" si="0"/>
        <v>245</v>
      </c>
      <c r="M16" s="1">
        <v>119</v>
      </c>
      <c r="N16" s="1">
        <v>126</v>
      </c>
      <c r="O16" s="1">
        <v>116</v>
      </c>
      <c r="P16" s="1">
        <f t="shared" si="1"/>
        <v>246</v>
      </c>
      <c r="Q16" s="1">
        <v>120</v>
      </c>
      <c r="R16" s="1">
        <v>126</v>
      </c>
    </row>
    <row r="17" spans="1:18" ht="15" customHeight="1">
      <c r="A17" s="11"/>
      <c r="J17" s="2" t="s">
        <v>51</v>
      </c>
      <c r="K17" s="1">
        <v>111</v>
      </c>
      <c r="L17" s="1">
        <f t="shared" si="0"/>
        <v>237</v>
      </c>
      <c r="M17" s="1">
        <v>100</v>
      </c>
      <c r="N17" s="1">
        <v>137</v>
      </c>
      <c r="O17" s="1">
        <v>96</v>
      </c>
      <c r="P17" s="1">
        <f t="shared" si="1"/>
        <v>201</v>
      </c>
      <c r="Q17" s="1">
        <v>89</v>
      </c>
      <c r="R17" s="1">
        <v>112</v>
      </c>
    </row>
    <row r="18" spans="1:18" ht="15" customHeight="1">
      <c r="A18" s="10" t="s">
        <v>15</v>
      </c>
      <c r="B18" s="1">
        <v>1694</v>
      </c>
      <c r="C18" s="1">
        <f t="shared" si="2"/>
        <v>3698</v>
      </c>
      <c r="D18" s="1">
        <v>1589</v>
      </c>
      <c r="E18" s="1">
        <v>2109</v>
      </c>
      <c r="F18" s="1">
        <f>SUM(F19:F28)</f>
        <v>1585</v>
      </c>
      <c r="G18" s="1">
        <f>SUM(G19:G28)</f>
        <v>3416</v>
      </c>
      <c r="H18" s="1">
        <f>SUM(H19:H28)</f>
        <v>1517</v>
      </c>
      <c r="I18" s="1">
        <f>SUM(I19:I28)</f>
        <v>1899</v>
      </c>
      <c r="J18" s="2" t="s">
        <v>52</v>
      </c>
      <c r="K18" s="1">
        <v>155</v>
      </c>
      <c r="L18" s="1">
        <f t="shared" si="0"/>
        <v>337</v>
      </c>
      <c r="M18" s="1">
        <v>148</v>
      </c>
      <c r="N18" s="1">
        <v>189</v>
      </c>
      <c r="O18" s="1">
        <v>143</v>
      </c>
      <c r="P18" s="1">
        <f t="shared" si="1"/>
        <v>313</v>
      </c>
      <c r="Q18" s="1">
        <v>135</v>
      </c>
      <c r="R18" s="1">
        <v>178</v>
      </c>
    </row>
    <row r="19" spans="1:18" ht="15" customHeight="1">
      <c r="A19" s="2" t="s">
        <v>76</v>
      </c>
      <c r="B19" s="1">
        <v>477</v>
      </c>
      <c r="C19" s="1">
        <f t="shared" si="2"/>
        <v>1065</v>
      </c>
      <c r="D19" s="1">
        <v>477</v>
      </c>
      <c r="E19" s="1">
        <v>588</v>
      </c>
      <c r="F19" s="1">
        <v>465</v>
      </c>
      <c r="G19" s="1">
        <v>974</v>
      </c>
      <c r="H19" s="1">
        <v>435</v>
      </c>
      <c r="I19" s="1">
        <v>539</v>
      </c>
      <c r="J19" s="2" t="s">
        <v>53</v>
      </c>
      <c r="K19" s="1">
        <v>174</v>
      </c>
      <c r="L19" s="1">
        <f t="shared" si="0"/>
        <v>371</v>
      </c>
      <c r="M19" s="1">
        <v>157</v>
      </c>
      <c r="N19" s="1">
        <v>214</v>
      </c>
      <c r="O19" s="1">
        <v>197</v>
      </c>
      <c r="P19" s="1">
        <f t="shared" si="1"/>
        <v>389</v>
      </c>
      <c r="Q19" s="1">
        <v>179</v>
      </c>
      <c r="R19" s="1">
        <v>210</v>
      </c>
    </row>
    <row r="20" spans="1:18" ht="15" customHeight="1">
      <c r="A20" s="2" t="s">
        <v>77</v>
      </c>
      <c r="B20" s="1">
        <v>170</v>
      </c>
      <c r="C20" s="1">
        <f t="shared" si="2"/>
        <v>376</v>
      </c>
      <c r="D20" s="1">
        <v>162</v>
      </c>
      <c r="E20" s="1">
        <v>214</v>
      </c>
      <c r="F20" s="1">
        <v>147</v>
      </c>
      <c r="G20" s="1">
        <v>336</v>
      </c>
      <c r="H20" s="1">
        <v>150</v>
      </c>
      <c r="I20" s="1">
        <v>186</v>
      </c>
      <c r="J20" s="2" t="s">
        <v>54</v>
      </c>
      <c r="K20" s="1">
        <v>132</v>
      </c>
      <c r="L20" s="1">
        <f t="shared" si="0"/>
        <v>300</v>
      </c>
      <c r="M20" s="1">
        <v>127</v>
      </c>
      <c r="N20" s="1">
        <v>173</v>
      </c>
      <c r="O20" s="1">
        <v>129</v>
      </c>
      <c r="P20" s="1">
        <f t="shared" si="1"/>
        <v>289</v>
      </c>
      <c r="Q20" s="1">
        <v>129</v>
      </c>
      <c r="R20" s="1">
        <v>160</v>
      </c>
    </row>
    <row r="21" spans="1:18" ht="15" customHeight="1">
      <c r="A21" s="2" t="s">
        <v>78</v>
      </c>
      <c r="B21" s="1">
        <v>153</v>
      </c>
      <c r="C21" s="1">
        <f t="shared" si="2"/>
        <v>343</v>
      </c>
      <c r="D21" s="1">
        <v>151</v>
      </c>
      <c r="E21" s="1">
        <v>192</v>
      </c>
      <c r="F21" s="1">
        <v>143</v>
      </c>
      <c r="G21" s="1">
        <v>295</v>
      </c>
      <c r="H21" s="1">
        <v>135</v>
      </c>
      <c r="I21" s="1">
        <v>160</v>
      </c>
      <c r="J21" s="2" t="s">
        <v>55</v>
      </c>
      <c r="K21" s="1">
        <v>42</v>
      </c>
      <c r="L21" s="1">
        <f t="shared" si="0"/>
        <v>77</v>
      </c>
      <c r="M21" s="1">
        <v>34</v>
      </c>
      <c r="N21" s="1">
        <v>43</v>
      </c>
      <c r="O21" s="1">
        <v>48</v>
      </c>
      <c r="P21" s="1">
        <f t="shared" si="1"/>
        <v>110</v>
      </c>
      <c r="Q21" s="1">
        <v>53</v>
      </c>
      <c r="R21" s="1">
        <v>57</v>
      </c>
    </row>
    <row r="22" spans="1:18" ht="15" customHeight="1">
      <c r="A22" s="2" t="s">
        <v>79</v>
      </c>
      <c r="B22" s="1">
        <v>47</v>
      </c>
      <c r="C22" s="1">
        <f t="shared" si="2"/>
        <v>112</v>
      </c>
      <c r="D22" s="1">
        <v>43</v>
      </c>
      <c r="E22" s="1">
        <v>69</v>
      </c>
      <c r="F22" s="1">
        <v>60</v>
      </c>
      <c r="G22" s="1">
        <v>136</v>
      </c>
      <c r="H22" s="1">
        <v>64</v>
      </c>
      <c r="I22" s="1">
        <v>72</v>
      </c>
      <c r="J22" s="2" t="s">
        <v>56</v>
      </c>
      <c r="K22" s="1">
        <v>264</v>
      </c>
      <c r="L22" s="1">
        <f t="shared" si="0"/>
        <v>598</v>
      </c>
      <c r="M22" s="1">
        <v>275</v>
      </c>
      <c r="N22" s="1">
        <v>323</v>
      </c>
      <c r="O22" s="1">
        <v>266</v>
      </c>
      <c r="P22" s="1">
        <f t="shared" si="1"/>
        <v>571</v>
      </c>
      <c r="Q22" s="1">
        <v>255</v>
      </c>
      <c r="R22" s="1">
        <v>316</v>
      </c>
    </row>
    <row r="23" spans="1:18" ht="15" customHeight="1">
      <c r="A23" s="2" t="s">
        <v>16</v>
      </c>
      <c r="B23" s="1">
        <v>175</v>
      </c>
      <c r="C23" s="1">
        <f t="shared" si="2"/>
        <v>429</v>
      </c>
      <c r="D23" s="1">
        <v>174</v>
      </c>
      <c r="E23" s="1">
        <v>255</v>
      </c>
      <c r="F23" s="1">
        <v>160</v>
      </c>
      <c r="G23" s="1">
        <v>372</v>
      </c>
      <c r="H23" s="1">
        <v>152</v>
      </c>
      <c r="I23" s="1">
        <v>220</v>
      </c>
      <c r="J23" s="2" t="s">
        <v>57</v>
      </c>
      <c r="K23" s="1">
        <v>115</v>
      </c>
      <c r="L23" s="1">
        <f t="shared" si="0"/>
        <v>283</v>
      </c>
      <c r="M23" s="1">
        <v>139</v>
      </c>
      <c r="N23" s="1">
        <v>144</v>
      </c>
      <c r="O23" s="1">
        <v>112</v>
      </c>
      <c r="P23" s="1">
        <f t="shared" si="1"/>
        <v>264</v>
      </c>
      <c r="Q23" s="1">
        <v>130</v>
      </c>
      <c r="R23" s="1">
        <v>134</v>
      </c>
    </row>
    <row r="24" spans="1:18" ht="15" customHeight="1">
      <c r="A24" s="2" t="s">
        <v>17</v>
      </c>
      <c r="B24" s="1">
        <v>224</v>
      </c>
      <c r="C24" s="1">
        <f t="shared" si="2"/>
        <v>462</v>
      </c>
      <c r="D24" s="1">
        <v>186</v>
      </c>
      <c r="E24" s="1">
        <v>276</v>
      </c>
      <c r="F24" s="1">
        <v>196</v>
      </c>
      <c r="G24" s="1">
        <v>482</v>
      </c>
      <c r="H24" s="1">
        <v>208</v>
      </c>
      <c r="I24" s="1">
        <v>274</v>
      </c>
      <c r="J24" s="2" t="s">
        <v>58</v>
      </c>
      <c r="K24" s="1">
        <v>233</v>
      </c>
      <c r="L24" s="1">
        <f t="shared" si="0"/>
        <v>558</v>
      </c>
      <c r="M24" s="1">
        <v>257</v>
      </c>
      <c r="N24" s="1">
        <v>301</v>
      </c>
      <c r="O24" s="1">
        <v>226</v>
      </c>
      <c r="P24" s="1">
        <f t="shared" si="1"/>
        <v>531</v>
      </c>
      <c r="Q24" s="1">
        <v>243</v>
      </c>
      <c r="R24" s="1">
        <v>288</v>
      </c>
    </row>
    <row r="25" spans="1:10" ht="15" customHeight="1">
      <c r="A25" s="2" t="s">
        <v>18</v>
      </c>
      <c r="B25" s="1">
        <v>81</v>
      </c>
      <c r="C25" s="1">
        <f t="shared" si="2"/>
        <v>180</v>
      </c>
      <c r="D25" s="1">
        <v>82</v>
      </c>
      <c r="E25" s="1">
        <v>98</v>
      </c>
      <c r="F25" s="1">
        <v>68</v>
      </c>
      <c r="G25" s="1">
        <v>157</v>
      </c>
      <c r="H25" s="1">
        <v>67</v>
      </c>
      <c r="I25" s="1">
        <v>90</v>
      </c>
      <c r="J25" s="11"/>
    </row>
    <row r="26" spans="1:18" ht="15" customHeight="1">
      <c r="A26" s="2" t="s">
        <v>19</v>
      </c>
      <c r="B26" s="1">
        <v>76</v>
      </c>
      <c r="C26" s="1">
        <f t="shared" si="2"/>
        <v>163</v>
      </c>
      <c r="D26" s="1">
        <v>61</v>
      </c>
      <c r="E26" s="1">
        <v>102</v>
      </c>
      <c r="F26" s="1">
        <v>86</v>
      </c>
      <c r="G26" s="1">
        <v>171</v>
      </c>
      <c r="H26" s="1">
        <v>67</v>
      </c>
      <c r="I26" s="1">
        <v>104</v>
      </c>
      <c r="J26" s="10" t="s">
        <v>59</v>
      </c>
      <c r="K26" s="1">
        <v>1771</v>
      </c>
      <c r="L26" s="1">
        <f aca="true" t="shared" si="3" ref="L26:L33">SUM(M26:N26)</f>
        <v>4006</v>
      </c>
      <c r="M26" s="1">
        <v>1895</v>
      </c>
      <c r="N26" s="1">
        <v>2111</v>
      </c>
      <c r="O26" s="1">
        <f>SUM(O27:O33)</f>
        <v>1783</v>
      </c>
      <c r="P26" s="1">
        <f>SUM(P27:P33)</f>
        <v>3905</v>
      </c>
      <c r="Q26" s="1">
        <f>SUM(Q27:Q33)</f>
        <v>1869</v>
      </c>
      <c r="R26" s="1">
        <f>SUM(R27:R33)</f>
        <v>2036</v>
      </c>
    </row>
    <row r="27" spans="1:18" ht="15" customHeight="1">
      <c r="A27" s="2" t="s">
        <v>20</v>
      </c>
      <c r="B27" s="1">
        <v>113</v>
      </c>
      <c r="C27" s="1">
        <f t="shared" si="2"/>
        <v>234</v>
      </c>
      <c r="D27" s="1">
        <v>111</v>
      </c>
      <c r="E27" s="1">
        <v>123</v>
      </c>
      <c r="F27" s="1">
        <v>98</v>
      </c>
      <c r="G27" s="1">
        <v>199</v>
      </c>
      <c r="H27" s="1">
        <v>105</v>
      </c>
      <c r="I27" s="1">
        <v>94</v>
      </c>
      <c r="J27" s="2" t="s">
        <v>60</v>
      </c>
      <c r="K27" s="1">
        <v>1025</v>
      </c>
      <c r="L27" s="1">
        <f t="shared" si="3"/>
        <v>2478</v>
      </c>
      <c r="M27" s="1">
        <v>1157</v>
      </c>
      <c r="N27" s="1">
        <v>1321</v>
      </c>
      <c r="O27" s="1">
        <v>1021</v>
      </c>
      <c r="P27" s="1">
        <f aca="true" t="shared" si="4" ref="P27:P33">SUM(Q27:R27)</f>
        <v>2407</v>
      </c>
      <c r="Q27" s="1">
        <v>1152</v>
      </c>
      <c r="R27" s="1">
        <v>1255</v>
      </c>
    </row>
    <row r="28" spans="1:18" ht="15" customHeight="1">
      <c r="A28" s="2" t="s">
        <v>21</v>
      </c>
      <c r="B28" s="1">
        <v>178</v>
      </c>
      <c r="C28" s="1">
        <f t="shared" si="2"/>
        <v>334</v>
      </c>
      <c r="D28" s="1">
        <v>142</v>
      </c>
      <c r="E28" s="1">
        <v>192</v>
      </c>
      <c r="F28" s="1">
        <v>162</v>
      </c>
      <c r="G28" s="1">
        <v>294</v>
      </c>
      <c r="H28" s="1">
        <v>134</v>
      </c>
      <c r="I28" s="1">
        <v>160</v>
      </c>
      <c r="J28" s="2" t="s">
        <v>61</v>
      </c>
      <c r="K28" s="1">
        <v>192</v>
      </c>
      <c r="L28" s="1">
        <f t="shared" si="3"/>
        <v>359</v>
      </c>
      <c r="M28" s="1">
        <v>171</v>
      </c>
      <c r="N28" s="1">
        <v>188</v>
      </c>
      <c r="O28" s="1">
        <v>185</v>
      </c>
      <c r="P28" s="1">
        <f t="shared" si="4"/>
        <v>337</v>
      </c>
      <c r="Q28" s="1">
        <v>161</v>
      </c>
      <c r="R28" s="1">
        <v>176</v>
      </c>
    </row>
    <row r="29" spans="1:18" ht="15" customHeight="1">
      <c r="A29" s="11"/>
      <c r="J29" s="2" t="s">
        <v>62</v>
      </c>
      <c r="K29" s="1">
        <v>118</v>
      </c>
      <c r="L29" s="1">
        <f t="shared" si="3"/>
        <v>231</v>
      </c>
      <c r="M29" s="1">
        <v>106</v>
      </c>
      <c r="N29" s="1">
        <v>125</v>
      </c>
      <c r="O29" s="1">
        <v>103</v>
      </c>
      <c r="P29" s="1">
        <f t="shared" si="4"/>
        <v>197</v>
      </c>
      <c r="Q29" s="1">
        <v>89</v>
      </c>
      <c r="R29" s="1">
        <v>108</v>
      </c>
    </row>
    <row r="30" spans="1:18" ht="15" customHeight="1">
      <c r="A30" s="10" t="s">
        <v>22</v>
      </c>
      <c r="B30" s="1">
        <v>3611</v>
      </c>
      <c r="C30" s="1">
        <f t="shared" si="2"/>
        <v>9137</v>
      </c>
      <c r="D30" s="1">
        <v>4318</v>
      </c>
      <c r="E30" s="1">
        <v>4819</v>
      </c>
      <c r="F30" s="1">
        <f>SUM(F31:F40)</f>
        <v>3700</v>
      </c>
      <c r="G30" s="1">
        <f>SUM(G31:G40)</f>
        <v>9117</v>
      </c>
      <c r="H30" s="1">
        <f>SUM(H31:H40)</f>
        <v>4296</v>
      </c>
      <c r="I30" s="1">
        <f>SUM(I31:I40)</f>
        <v>4821</v>
      </c>
      <c r="J30" s="2" t="s">
        <v>63</v>
      </c>
      <c r="K30" s="1">
        <v>90</v>
      </c>
      <c r="L30" s="1">
        <f t="shared" si="3"/>
        <v>198</v>
      </c>
      <c r="M30" s="1">
        <v>93</v>
      </c>
      <c r="N30" s="1">
        <v>105</v>
      </c>
      <c r="O30" s="1">
        <v>110</v>
      </c>
      <c r="P30" s="1">
        <f t="shared" si="4"/>
        <v>241</v>
      </c>
      <c r="Q30" s="1">
        <v>113</v>
      </c>
      <c r="R30" s="1">
        <v>128</v>
      </c>
    </row>
    <row r="31" spans="1:18" ht="15" customHeight="1">
      <c r="A31" s="2" t="s">
        <v>23</v>
      </c>
      <c r="B31" s="1">
        <v>1973</v>
      </c>
      <c r="C31" s="1">
        <f t="shared" si="2"/>
        <v>5413</v>
      </c>
      <c r="D31" s="1">
        <v>2618</v>
      </c>
      <c r="E31" s="1">
        <v>2795</v>
      </c>
      <c r="F31" s="1">
        <v>2150</v>
      </c>
      <c r="G31" s="1">
        <v>5664</v>
      </c>
      <c r="H31" s="1">
        <v>2734</v>
      </c>
      <c r="I31" s="1">
        <v>2930</v>
      </c>
      <c r="J31" s="2" t="s">
        <v>64</v>
      </c>
      <c r="K31" s="1">
        <v>99</v>
      </c>
      <c r="L31" s="1">
        <f t="shared" si="3"/>
        <v>230</v>
      </c>
      <c r="M31" s="1">
        <v>114</v>
      </c>
      <c r="N31" s="1">
        <v>116</v>
      </c>
      <c r="O31" s="1">
        <v>107</v>
      </c>
      <c r="P31" s="1">
        <f t="shared" si="4"/>
        <v>205</v>
      </c>
      <c r="Q31" s="1">
        <v>99</v>
      </c>
      <c r="R31" s="1">
        <v>106</v>
      </c>
    </row>
    <row r="32" spans="1:18" ht="15" customHeight="1">
      <c r="A32" s="2" t="s">
        <v>24</v>
      </c>
      <c r="B32" s="1">
        <v>258</v>
      </c>
      <c r="C32" s="1">
        <f t="shared" si="2"/>
        <v>555</v>
      </c>
      <c r="D32" s="1">
        <v>253</v>
      </c>
      <c r="E32" s="1">
        <v>302</v>
      </c>
      <c r="F32" s="1">
        <v>241</v>
      </c>
      <c r="G32" s="1">
        <v>511</v>
      </c>
      <c r="H32" s="1">
        <v>233</v>
      </c>
      <c r="I32" s="1">
        <v>278</v>
      </c>
      <c r="J32" s="2" t="s">
        <v>65</v>
      </c>
      <c r="K32" s="1">
        <v>142</v>
      </c>
      <c r="L32" s="1">
        <f t="shared" si="3"/>
        <v>292</v>
      </c>
      <c r="M32" s="1">
        <v>142</v>
      </c>
      <c r="N32" s="1">
        <v>150</v>
      </c>
      <c r="O32" s="1">
        <v>150</v>
      </c>
      <c r="P32" s="1">
        <f t="shared" si="4"/>
        <v>309</v>
      </c>
      <c r="Q32" s="1">
        <v>149</v>
      </c>
      <c r="R32" s="1">
        <v>160</v>
      </c>
    </row>
    <row r="33" spans="1:18" ht="15" customHeight="1">
      <c r="A33" s="17" t="s">
        <v>25</v>
      </c>
      <c r="B33" s="1">
        <v>97</v>
      </c>
      <c r="C33" s="1">
        <f t="shared" si="2"/>
        <v>260</v>
      </c>
      <c r="D33" s="1">
        <v>117</v>
      </c>
      <c r="E33" s="1">
        <v>143</v>
      </c>
      <c r="F33" s="1">
        <v>100</v>
      </c>
      <c r="G33" s="1">
        <v>244</v>
      </c>
      <c r="H33" s="1">
        <v>114</v>
      </c>
      <c r="I33" s="1">
        <v>130</v>
      </c>
      <c r="J33" s="2" t="s">
        <v>66</v>
      </c>
      <c r="K33" s="1">
        <v>105</v>
      </c>
      <c r="L33" s="1">
        <f t="shared" si="3"/>
        <v>218</v>
      </c>
      <c r="M33" s="1">
        <v>112</v>
      </c>
      <c r="N33" s="1">
        <v>106</v>
      </c>
      <c r="O33" s="1">
        <v>107</v>
      </c>
      <c r="P33" s="1">
        <f t="shared" si="4"/>
        <v>209</v>
      </c>
      <c r="Q33" s="1">
        <v>106</v>
      </c>
      <c r="R33" s="1">
        <v>103</v>
      </c>
    </row>
    <row r="34" spans="1:10" ht="15" customHeight="1">
      <c r="A34" s="2" t="s">
        <v>26</v>
      </c>
      <c r="B34" s="1">
        <v>112</v>
      </c>
      <c r="C34" s="1">
        <f t="shared" si="2"/>
        <v>251</v>
      </c>
      <c r="D34" s="1">
        <v>120</v>
      </c>
      <c r="E34" s="1">
        <v>131</v>
      </c>
      <c r="F34" s="1">
        <v>103</v>
      </c>
      <c r="G34" s="1">
        <v>230</v>
      </c>
      <c r="H34" s="1">
        <v>107</v>
      </c>
      <c r="I34" s="1">
        <v>123</v>
      </c>
      <c r="J34" s="2"/>
    </row>
    <row r="35" spans="1:10" ht="15" customHeight="1">
      <c r="A35" s="2" t="s">
        <v>27</v>
      </c>
      <c r="B35" s="1">
        <v>151</v>
      </c>
      <c r="C35" s="1">
        <f t="shared" si="2"/>
        <v>353</v>
      </c>
      <c r="D35" s="1">
        <v>155</v>
      </c>
      <c r="E35" s="1">
        <v>198</v>
      </c>
      <c r="F35" s="1">
        <v>142</v>
      </c>
      <c r="G35" s="1">
        <v>303</v>
      </c>
      <c r="H35" s="1">
        <v>135</v>
      </c>
      <c r="I35" s="1">
        <v>168</v>
      </c>
      <c r="J35" s="11"/>
    </row>
    <row r="36" spans="1:18" ht="15" customHeight="1">
      <c r="A36" s="2" t="s">
        <v>28</v>
      </c>
      <c r="B36" s="1">
        <v>186</v>
      </c>
      <c r="C36" s="1">
        <f t="shared" si="2"/>
        <v>478</v>
      </c>
      <c r="D36" s="1">
        <v>210</v>
      </c>
      <c r="E36" s="1">
        <v>268</v>
      </c>
      <c r="F36" s="1">
        <v>189</v>
      </c>
      <c r="G36" s="1">
        <v>447</v>
      </c>
      <c r="H36" s="1">
        <v>190</v>
      </c>
      <c r="I36" s="1">
        <v>257</v>
      </c>
      <c r="J36" s="10" t="s">
        <v>67</v>
      </c>
      <c r="K36" s="1">
        <v>2798</v>
      </c>
      <c r="L36" s="1">
        <f>SUM(M36:N36)</f>
        <v>7552</v>
      </c>
      <c r="M36" s="1">
        <v>3555</v>
      </c>
      <c r="N36" s="1">
        <v>3997</v>
      </c>
      <c r="O36" s="1">
        <v>2883</v>
      </c>
      <c r="P36" s="1">
        <f>SUM(Q36:R36)</f>
        <v>7493</v>
      </c>
      <c r="Q36" s="1">
        <v>3495</v>
      </c>
      <c r="R36" s="1">
        <v>3998</v>
      </c>
    </row>
    <row r="37" spans="1:10" ht="15" customHeight="1">
      <c r="A37" s="2" t="s">
        <v>29</v>
      </c>
      <c r="B37" s="1">
        <v>46</v>
      </c>
      <c r="C37" s="1">
        <f t="shared" si="2"/>
        <v>108</v>
      </c>
      <c r="D37" s="1">
        <v>48</v>
      </c>
      <c r="E37" s="1">
        <v>60</v>
      </c>
      <c r="F37" s="1">
        <v>45</v>
      </c>
      <c r="G37" s="1">
        <v>90</v>
      </c>
      <c r="H37" s="1">
        <v>39</v>
      </c>
      <c r="I37" s="1">
        <v>51</v>
      </c>
      <c r="J37" s="11"/>
    </row>
    <row r="38" spans="1:18" ht="15" customHeight="1">
      <c r="A38" s="2" t="s">
        <v>30</v>
      </c>
      <c r="B38" s="1">
        <v>344</v>
      </c>
      <c r="C38" s="1">
        <f t="shared" si="2"/>
        <v>795</v>
      </c>
      <c r="D38" s="1">
        <v>370</v>
      </c>
      <c r="E38" s="1">
        <v>425</v>
      </c>
      <c r="F38" s="1">
        <v>330</v>
      </c>
      <c r="G38" s="1">
        <v>776</v>
      </c>
      <c r="H38" s="1">
        <v>359</v>
      </c>
      <c r="I38" s="1">
        <v>417</v>
      </c>
      <c r="J38" s="10" t="s">
        <v>68</v>
      </c>
      <c r="K38" s="1">
        <v>1213</v>
      </c>
      <c r="L38" s="1">
        <f>SUM(M38:N38)</f>
        <v>3152</v>
      </c>
      <c r="M38" s="1">
        <v>1532</v>
      </c>
      <c r="N38" s="1">
        <v>1620</v>
      </c>
      <c r="O38" s="1">
        <v>1286</v>
      </c>
      <c r="P38" s="1">
        <f>SUM(Q38:R38)</f>
        <v>3278</v>
      </c>
      <c r="Q38" s="1">
        <v>1595</v>
      </c>
      <c r="R38" s="1">
        <v>1683</v>
      </c>
    </row>
    <row r="39" spans="1:10" ht="15" customHeight="1">
      <c r="A39" s="2" t="s">
        <v>31</v>
      </c>
      <c r="B39" s="1">
        <v>110</v>
      </c>
      <c r="C39" s="1">
        <f t="shared" si="2"/>
        <v>229</v>
      </c>
      <c r="D39" s="1">
        <v>103</v>
      </c>
      <c r="E39" s="1">
        <v>126</v>
      </c>
      <c r="F39" s="1">
        <v>121</v>
      </c>
      <c r="G39" s="1">
        <v>243</v>
      </c>
      <c r="H39" s="1">
        <v>96</v>
      </c>
      <c r="I39" s="1">
        <v>147</v>
      </c>
      <c r="J39" s="11"/>
    </row>
    <row r="40" spans="1:18" ht="15" customHeight="1">
      <c r="A40" s="2" t="s">
        <v>32</v>
      </c>
      <c r="B40" s="1">
        <v>334</v>
      </c>
      <c r="C40" s="1">
        <f t="shared" si="2"/>
        <v>695</v>
      </c>
      <c r="D40" s="1">
        <v>324</v>
      </c>
      <c r="E40" s="1">
        <v>371</v>
      </c>
      <c r="F40" s="1">
        <v>279</v>
      </c>
      <c r="G40" s="1">
        <v>609</v>
      </c>
      <c r="H40" s="1">
        <v>289</v>
      </c>
      <c r="I40" s="1">
        <v>320</v>
      </c>
      <c r="J40" s="10" t="s">
        <v>69</v>
      </c>
      <c r="K40" s="1">
        <v>2144</v>
      </c>
      <c r="L40" s="1">
        <f>SUM(M40:N40)</f>
        <v>6331</v>
      </c>
      <c r="M40" s="1">
        <v>3017</v>
      </c>
      <c r="N40" s="1">
        <v>3314</v>
      </c>
      <c r="O40" s="1">
        <v>2345</v>
      </c>
      <c r="P40" s="1">
        <f>SUM(Q40:R40)</f>
        <v>6504</v>
      </c>
      <c r="Q40" s="1">
        <v>3030</v>
      </c>
      <c r="R40" s="1">
        <v>3474</v>
      </c>
    </row>
    <row r="41" spans="1:10" ht="15" customHeight="1">
      <c r="A41" s="16"/>
      <c r="J41" s="11"/>
    </row>
    <row r="42" spans="1:18" ht="15" customHeight="1">
      <c r="A42" s="10" t="s">
        <v>33</v>
      </c>
      <c r="B42" s="1">
        <v>520</v>
      </c>
      <c r="C42" s="1">
        <f t="shared" si="2"/>
        <v>1454</v>
      </c>
      <c r="D42" s="1">
        <v>678</v>
      </c>
      <c r="E42" s="1">
        <v>776</v>
      </c>
      <c r="F42" s="1">
        <f>SUM(F43:F45)</f>
        <v>494</v>
      </c>
      <c r="G42" s="1">
        <f>SUM(G43:G45)</f>
        <v>1240</v>
      </c>
      <c r="H42" s="1">
        <f>SUM(H43:H45)</f>
        <v>567</v>
      </c>
      <c r="I42" s="1">
        <f>SUM(I43:I45)</f>
        <v>673</v>
      </c>
      <c r="J42" s="10" t="s">
        <v>70</v>
      </c>
      <c r="K42" s="1">
        <v>512</v>
      </c>
      <c r="L42" s="1">
        <f>SUM(M42:N42)</f>
        <v>1321</v>
      </c>
      <c r="M42" s="1">
        <v>645</v>
      </c>
      <c r="N42" s="1">
        <v>676</v>
      </c>
      <c r="O42" s="1">
        <v>601</v>
      </c>
      <c r="P42" s="1">
        <f>SUM(Q42:R42)</f>
        <v>1454</v>
      </c>
      <c r="Q42" s="1">
        <v>718</v>
      </c>
      <c r="R42" s="1">
        <v>736</v>
      </c>
    </row>
    <row r="43" spans="1:10" ht="15" customHeight="1">
      <c r="A43" s="2" t="s">
        <v>34</v>
      </c>
      <c r="B43" s="1">
        <v>46</v>
      </c>
      <c r="C43" s="1">
        <f t="shared" si="2"/>
        <v>111</v>
      </c>
      <c r="D43" s="1">
        <v>49</v>
      </c>
      <c r="E43" s="1">
        <v>62</v>
      </c>
      <c r="F43" s="1">
        <v>43</v>
      </c>
      <c r="G43" s="1">
        <v>100</v>
      </c>
      <c r="H43" s="1">
        <v>49</v>
      </c>
      <c r="I43" s="1">
        <v>51</v>
      </c>
      <c r="J43" s="11"/>
    </row>
    <row r="44" spans="1:18" ht="15" customHeight="1">
      <c r="A44" s="2" t="s">
        <v>35</v>
      </c>
      <c r="B44" s="1">
        <v>249</v>
      </c>
      <c r="C44" s="1">
        <f t="shared" si="2"/>
        <v>738</v>
      </c>
      <c r="D44" s="1">
        <v>342</v>
      </c>
      <c r="E44" s="1">
        <v>396</v>
      </c>
      <c r="F44" s="1">
        <v>236</v>
      </c>
      <c r="G44" s="1">
        <v>627</v>
      </c>
      <c r="H44" s="1">
        <v>288</v>
      </c>
      <c r="I44" s="1">
        <v>339</v>
      </c>
      <c r="J44" s="10" t="s">
        <v>71</v>
      </c>
      <c r="K44" s="1">
        <v>2090</v>
      </c>
      <c r="L44" s="1">
        <f>SUM(M44:N44)</f>
        <v>5201</v>
      </c>
      <c r="M44" s="1">
        <v>2347</v>
      </c>
      <c r="N44" s="1">
        <v>2854</v>
      </c>
      <c r="O44" s="1">
        <v>2508</v>
      </c>
      <c r="P44" s="1">
        <f>SUM(Q44:R44)</f>
        <v>5965</v>
      </c>
      <c r="Q44" s="1">
        <v>2799</v>
      </c>
      <c r="R44" s="1">
        <v>3166</v>
      </c>
    </row>
    <row r="45" spans="1:10" ht="15" customHeight="1">
      <c r="A45" s="2" t="s">
        <v>36</v>
      </c>
      <c r="B45" s="1">
        <v>225</v>
      </c>
      <c r="C45" s="1">
        <f t="shared" si="2"/>
        <v>605</v>
      </c>
      <c r="D45" s="1">
        <v>287</v>
      </c>
      <c r="E45" s="1">
        <v>318</v>
      </c>
      <c r="F45" s="1">
        <v>215</v>
      </c>
      <c r="G45" s="1">
        <v>513</v>
      </c>
      <c r="H45" s="1">
        <v>230</v>
      </c>
      <c r="I45" s="1">
        <v>283</v>
      </c>
      <c r="J45" s="11"/>
    </row>
    <row r="46" spans="1:18" ht="15" customHeight="1">
      <c r="A46" s="11"/>
      <c r="J46" s="10" t="s">
        <v>72</v>
      </c>
      <c r="K46" s="1">
        <v>2462</v>
      </c>
      <c r="L46" s="1">
        <f>SUM(M46:N46)</f>
        <v>6055</v>
      </c>
      <c r="M46" s="1">
        <v>2780</v>
      </c>
      <c r="N46" s="1">
        <v>3275</v>
      </c>
      <c r="O46" s="1">
        <v>2745</v>
      </c>
      <c r="P46" s="1">
        <f>SUM(Q46:R46)</f>
        <v>6612</v>
      </c>
      <c r="Q46" s="1">
        <v>3028</v>
      </c>
      <c r="R46" s="1">
        <v>3584</v>
      </c>
    </row>
    <row r="47" spans="1:10" ht="15" customHeight="1">
      <c r="A47" s="10" t="s">
        <v>37</v>
      </c>
      <c r="B47" s="1">
        <v>3745</v>
      </c>
      <c r="C47" s="1">
        <f t="shared" si="2"/>
        <v>8533</v>
      </c>
      <c r="D47" s="1">
        <v>3888</v>
      </c>
      <c r="E47" s="1">
        <v>4645</v>
      </c>
      <c r="F47" s="1">
        <f>SUM(F48:F50,Sheet1!O7:O24)</f>
        <v>3888</v>
      </c>
      <c r="G47" s="1">
        <f>SUM(G48:G50,Sheet1!P7:P24)</f>
        <v>8481</v>
      </c>
      <c r="H47" s="1">
        <f>SUM(H48:H50,Sheet1!Q7:Q24)</f>
        <v>3884</v>
      </c>
      <c r="I47" s="1">
        <f>SUM(I48:I50,Sheet1!R7:R24)</f>
        <v>4597</v>
      </c>
      <c r="J47" s="11"/>
    </row>
    <row r="48" spans="1:18" ht="15" customHeight="1">
      <c r="A48" s="2" t="s">
        <v>38</v>
      </c>
      <c r="B48" s="1">
        <v>1176</v>
      </c>
      <c r="C48" s="1">
        <f t="shared" si="2"/>
        <v>2922</v>
      </c>
      <c r="D48" s="1">
        <v>1394</v>
      </c>
      <c r="E48" s="1">
        <v>1528</v>
      </c>
      <c r="F48" s="1">
        <v>1367</v>
      </c>
      <c r="G48" s="1">
        <v>3091</v>
      </c>
      <c r="H48" s="1">
        <v>1473</v>
      </c>
      <c r="I48" s="1">
        <v>1618</v>
      </c>
      <c r="J48" s="10" t="s">
        <v>73</v>
      </c>
      <c r="K48" s="1">
        <v>477</v>
      </c>
      <c r="L48" s="1">
        <f>SUM(M48:N48)</f>
        <v>1264</v>
      </c>
      <c r="M48" s="1">
        <v>621</v>
      </c>
      <c r="N48" s="1">
        <v>643</v>
      </c>
      <c r="O48" s="1">
        <v>528</v>
      </c>
      <c r="P48" s="1">
        <f>SUM(Q48:R48)</f>
        <v>1320</v>
      </c>
      <c r="Q48" s="1">
        <v>650</v>
      </c>
      <c r="R48" s="1">
        <v>670</v>
      </c>
    </row>
    <row r="49" spans="1:10" ht="15" customHeight="1">
      <c r="A49" s="2" t="s">
        <v>39</v>
      </c>
      <c r="B49" s="1">
        <v>136</v>
      </c>
      <c r="C49" s="1">
        <f t="shared" si="2"/>
        <v>264</v>
      </c>
      <c r="D49" s="1">
        <v>108</v>
      </c>
      <c r="E49" s="1">
        <v>156</v>
      </c>
      <c r="F49" s="1">
        <v>128</v>
      </c>
      <c r="G49" s="1">
        <v>252</v>
      </c>
      <c r="H49" s="1">
        <v>105</v>
      </c>
      <c r="I49" s="1">
        <v>147</v>
      </c>
      <c r="J49" s="11"/>
    </row>
    <row r="50" spans="1:18" ht="15" customHeight="1">
      <c r="A50" s="2" t="s">
        <v>40</v>
      </c>
      <c r="B50" s="7">
        <v>174</v>
      </c>
      <c r="C50" s="7">
        <f t="shared" si="2"/>
        <v>371</v>
      </c>
      <c r="D50" s="7">
        <v>154</v>
      </c>
      <c r="E50" s="7">
        <v>217</v>
      </c>
      <c r="F50" s="7">
        <v>181</v>
      </c>
      <c r="G50" s="7">
        <v>343</v>
      </c>
      <c r="H50" s="7">
        <v>153</v>
      </c>
      <c r="I50" s="7">
        <v>190</v>
      </c>
      <c r="J50" s="10" t="s">
        <v>74</v>
      </c>
      <c r="K50" s="7">
        <v>248</v>
      </c>
      <c r="L50" s="7">
        <f>SUM(M50:N50)</f>
        <v>565</v>
      </c>
      <c r="M50" s="7">
        <v>263</v>
      </c>
      <c r="N50" s="7">
        <v>302</v>
      </c>
      <c r="O50" s="7">
        <v>371</v>
      </c>
      <c r="P50" s="7">
        <f>SUM(Q50:R50)</f>
        <v>728</v>
      </c>
      <c r="Q50" s="7">
        <v>341</v>
      </c>
      <c r="R50" s="7">
        <v>387</v>
      </c>
    </row>
    <row r="51" spans="1:18" ht="6.75" customHeight="1">
      <c r="A51" s="13"/>
      <c r="B51" s="14"/>
      <c r="C51" s="13"/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3"/>
      <c r="Q51" s="13"/>
      <c r="R51" s="13"/>
    </row>
    <row r="52" spans="10:18" ht="14.25">
      <c r="J52" s="7"/>
      <c r="K52" s="7"/>
      <c r="L52" s="7"/>
      <c r="M52" s="7"/>
      <c r="N52" s="7"/>
      <c r="O52" s="7"/>
      <c r="P52" s="7"/>
      <c r="Q52" s="7"/>
      <c r="R52" s="7"/>
    </row>
    <row r="53" spans="10:11" ht="14.25">
      <c r="J53" s="7"/>
      <c r="K53" s="7"/>
    </row>
  </sheetData>
  <mergeCells count="14">
    <mergeCell ref="O3:R3"/>
    <mergeCell ref="O4:O5"/>
    <mergeCell ref="P4:R4"/>
    <mergeCell ref="J3:J5"/>
    <mergeCell ref="K3:N3"/>
    <mergeCell ref="K4:K5"/>
    <mergeCell ref="L4:N4"/>
    <mergeCell ref="F3:I3"/>
    <mergeCell ref="F4:F5"/>
    <mergeCell ref="G4:I4"/>
    <mergeCell ref="A3:A5"/>
    <mergeCell ref="B3:E3"/>
    <mergeCell ref="B4:B5"/>
    <mergeCell ref="C4:E4"/>
  </mergeCells>
  <printOptions/>
  <pageMargins left="0.75" right="0.75" top="1" bottom="1" header="0.512" footer="0.512"/>
  <pageSetup firstPageNumber="38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2007-10-23T01:04:17Z</cp:lastPrinted>
  <dcterms:created xsi:type="dcterms:W3CDTF">2007-05-17T05:31:49Z</dcterms:created>
  <dcterms:modified xsi:type="dcterms:W3CDTF">2007-12-28T02:14:37Z</dcterms:modified>
  <cp:category/>
  <cp:version/>
  <cp:contentType/>
  <cp:contentStatus/>
</cp:coreProperties>
</file>