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13215" windowHeight="8370" activeTab="1"/>
  </bookViews>
  <sheets>
    <sheet name="事業所の概況" sheetId="1" r:id="rId1"/>
    <sheet name="商業の概況" sheetId="2" r:id="rId2"/>
    <sheet name="工業の概況" sheetId="3" r:id="rId3"/>
    <sheet name="農業の概況" sheetId="4" r:id="rId4"/>
    <sheet name="農業の概況（続き）" sheetId="5" r:id="rId5"/>
    <sheet name="漁業の概況" sheetId="6" r:id="rId6"/>
  </sheets>
  <definedNames/>
  <calcPr fullCalcOnLoad="1" fullPrecision="0"/>
</workbook>
</file>

<file path=xl/sharedStrings.xml><?xml version="1.0" encoding="utf-8"?>
<sst xmlns="http://schemas.openxmlformats.org/spreadsheetml/2006/main" count="606" uniqueCount="293">
  <si>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</si>
  <si>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</si>
  <si>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</si>
  <si>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</si>
  <si>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</si>
  <si>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</si>
  <si>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</si>
  <si>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</si>
  <si>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</si>
  <si>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</si>
  <si>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</si>
  <si>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</si>
  <si>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</si>
  <si>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農業</t>
  </si>
  <si>
    <t>林業</t>
  </si>
  <si>
    <t>漁業</t>
  </si>
  <si>
    <t>鉱業</t>
  </si>
  <si>
    <t>建設業</t>
  </si>
  <si>
    <t>製造業</t>
  </si>
  <si>
    <t>運輸・通信業</t>
  </si>
  <si>
    <t>金融・保険業</t>
  </si>
  <si>
    <t>不動産業</t>
  </si>
  <si>
    <t>サービス業</t>
  </si>
  <si>
    <t>電気･ガス･熱供給･水道業</t>
  </si>
  <si>
    <t>公務</t>
  </si>
  <si>
    <t>産　業　・　経　済</t>
  </si>
  <si>
    <t>事　業　所　数</t>
  </si>
  <si>
    <t>総　　　　　　　　　　数</t>
  </si>
  <si>
    <t>総　　　　　　　数</t>
  </si>
  <si>
    <t>従業者規模区分</t>
  </si>
  <si>
    <t>１　～　４人</t>
  </si>
  <si>
    <t>５　～　９人</t>
  </si>
  <si>
    <t>１０　～　１９人</t>
  </si>
  <si>
    <t>２０　～　２９人</t>
  </si>
  <si>
    <t>３０　～　４９人</t>
  </si>
  <si>
    <t>５０　～　９９人</t>
  </si>
  <si>
    <t>１ ０ ０ 人 以 上</t>
  </si>
  <si>
    <t>資料：庶務課（事業所・企業統計調査）</t>
  </si>
  <si>
    <t>各種商品卸売業</t>
  </si>
  <si>
    <t>繊維品卸売業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</si>
  <si>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</si>
  <si>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</si>
  <si>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</si>
  <si>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</si>
  <si>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</si>
  <si>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</si>
  <si>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</si>
  <si>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</si>
  <si>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</si>
  <si>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</si>
  <si>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</si>
  <si>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医薬品・化粧品等卸売業</t>
  </si>
  <si>
    <t>代理商、仲立業</t>
  </si>
  <si>
    <t>他に分類されない卸売業</t>
  </si>
  <si>
    <t>産　　　　業　　　　分　　　　類</t>
  </si>
  <si>
    <t>商店数</t>
  </si>
  <si>
    <t>従業者数
（人）</t>
  </si>
  <si>
    <t>年間
商品販売額</t>
  </si>
  <si>
    <t>年</t>
  </si>
  <si>
    <t>平　　　成　　　１６　　　年</t>
  </si>
  <si>
    <t>家具･じゅう器･家庭用機械器具小売業</t>
  </si>
  <si>
    <t>各種商品小売業</t>
  </si>
  <si>
    <t>飲食料品小売業</t>
  </si>
  <si>
    <t>自動車・自転車小売業</t>
  </si>
  <si>
    <t>その他の小売業</t>
  </si>
  <si>
    <t>卸　　　　　　売　　　　　　業</t>
  </si>
  <si>
    <t>小　　　　　　売　　　　　　業</t>
  </si>
  <si>
    <t>家具・建具・じゅう器等卸売業</t>
  </si>
  <si>
    <t>織物・衣服・身の回り品小売業</t>
  </si>
  <si>
    <t xml:space="preserve">‐ </t>
  </si>
  <si>
    <t xml:space="preserve">ⅹ </t>
  </si>
  <si>
    <t xml:space="preserve">‐ </t>
  </si>
  <si>
    <t>（単位：万円）</t>
  </si>
  <si>
    <t>３　工業の概況</t>
  </si>
  <si>
    <t>H14年</t>
  </si>
  <si>
    <t>H15年</t>
  </si>
  <si>
    <t>H16年</t>
  </si>
  <si>
    <t>事　　業　　所　　数</t>
  </si>
  <si>
    <t>産　業　中　分　類</t>
  </si>
  <si>
    <t>食料品</t>
  </si>
  <si>
    <t>飲料・飼料・たばこ</t>
  </si>
  <si>
    <t>繊維工業製品</t>
  </si>
  <si>
    <t>衣服・その他の繊維製品</t>
  </si>
  <si>
    <t>木材・木製品</t>
  </si>
  <si>
    <t>家具・装備品</t>
  </si>
  <si>
    <t>パルプ・紙・紙加工品</t>
  </si>
  <si>
    <t>出版・印刷・同関連品</t>
  </si>
  <si>
    <t>化学工業製品</t>
  </si>
  <si>
    <t>石油製品・石炭製品</t>
  </si>
  <si>
    <t>プラスチック製品</t>
  </si>
  <si>
    <t>ゴム製品</t>
  </si>
  <si>
    <t>なめし皮・同製品</t>
  </si>
  <si>
    <t>窯業・土石製品</t>
  </si>
  <si>
    <t>金属製品</t>
  </si>
  <si>
    <t>一般機械器具</t>
  </si>
  <si>
    <t>電気機械器具</t>
  </si>
  <si>
    <t>輸送用機械器具</t>
  </si>
  <si>
    <t>精密機械器具</t>
  </si>
  <si>
    <t>その他の工業</t>
  </si>
  <si>
    <t>電子部品・ﾃﾞﾊﾞｲｽ製造業</t>
  </si>
  <si>
    <t>資料：庶務課（工業統計調査）</t>
  </si>
  <si>
    <t>製　　造　　品　　出　　荷　　額　　等</t>
  </si>
  <si>
    <t>（注）平成１５年からは従業者４人以上の事務所の数値</t>
  </si>
  <si>
    <t>４　農業の概況</t>
  </si>
  <si>
    <t>第１種</t>
  </si>
  <si>
    <t>第２種</t>
  </si>
  <si>
    <t>0.3～
0.5ha
未満</t>
  </si>
  <si>
    <t>0.5～
1.0ha
未満</t>
  </si>
  <si>
    <t>1.0～
1.5ha
未満</t>
  </si>
  <si>
    <t>1.5～
2.0ha
未満</t>
  </si>
  <si>
    <t>2.0～
2.5ha
未満</t>
  </si>
  <si>
    <t>2.5～
3.0ha
未満</t>
  </si>
  <si>
    <t>農　家
総　数</t>
  </si>
  <si>
    <t>専　業
農　家</t>
  </si>
  <si>
    <t>兼　業
農　家</t>
  </si>
  <si>
    <t>（単位：戸、人）</t>
  </si>
  <si>
    <t>農　　家　　数</t>
  </si>
  <si>
    <t>経　営　耕　地　規　模　別　農　家　数</t>
  </si>
  <si>
    <t>経　営　耕　地　種　別　面　積</t>
  </si>
  <si>
    <t>昭和60年</t>
  </si>
  <si>
    <t>7年</t>
  </si>
  <si>
    <t>12年</t>
  </si>
  <si>
    <t>17年</t>
  </si>
  <si>
    <t>平成 2年</t>
  </si>
  <si>
    <t>田</t>
  </si>
  <si>
    <t>計</t>
  </si>
  <si>
    <t>果樹園</t>
  </si>
  <si>
    <t>その他</t>
  </si>
  <si>
    <t>畑</t>
  </si>
  <si>
    <t>昭和 60年</t>
  </si>
  <si>
    <t>平成  2年</t>
  </si>
  <si>
    <t>（単位：ａ）</t>
  </si>
  <si>
    <t>（単位：戸）</t>
  </si>
  <si>
    <t>農 家 人 口</t>
  </si>
  <si>
    <t>農 家 数</t>
  </si>
  <si>
    <t>例 外
規 定</t>
  </si>
  <si>
    <t>0.3ha
未満</t>
  </si>
  <si>
    <t>3.0ha
以上</t>
  </si>
  <si>
    <t>経営耕地
面　　積</t>
  </si>
  <si>
    <t>樹　　　　　園　　　　　地</t>
  </si>
  <si>
    <t>茶　園</t>
  </si>
  <si>
    <t>桑　園</t>
  </si>
  <si>
    <t xml:space="preserve">‐ </t>
  </si>
  <si>
    <t>農　作　物　別　収　穫　面　積</t>
  </si>
  <si>
    <t>種　苗
苗木類</t>
  </si>
  <si>
    <t>飼育用
作　物</t>
  </si>
  <si>
    <t>稲</t>
  </si>
  <si>
    <t>その他
の作物</t>
  </si>
  <si>
    <t>麦　類</t>
  </si>
  <si>
    <t>雑　殻</t>
  </si>
  <si>
    <t>いも類</t>
  </si>
  <si>
    <t>豆　類</t>
  </si>
  <si>
    <t>工芸農
作物類</t>
  </si>
  <si>
    <t>野菜類</t>
  </si>
  <si>
    <t>花木類
栽　培
面　積</t>
  </si>
  <si>
    <t>＊家畜飼養数</t>
  </si>
  <si>
    <t>14年</t>
  </si>
  <si>
    <t>15年</t>
  </si>
  <si>
    <t>16年</t>
  </si>
  <si>
    <t>牛（頭）</t>
  </si>
  <si>
    <t>豚
（頭）</t>
  </si>
  <si>
    <t>鶏（羽）</t>
  </si>
  <si>
    <t>総　　数</t>
  </si>
  <si>
    <t>乳　用</t>
  </si>
  <si>
    <t>肉　用</t>
  </si>
  <si>
    <t>採 卵 鶏</t>
  </si>
  <si>
    <t>肉　鶏</t>
  </si>
  <si>
    <t>蜜　蜂
（群）</t>
  </si>
  <si>
    <t>資料：産業課（農業センサス）</t>
  </si>
  <si>
    <t>資料：産業課</t>
  </si>
  <si>
    <t xml:space="preserve">ⅹ </t>
  </si>
  <si>
    <t>５　漁業の概況（漁業センサス）</t>
  </si>
  <si>
    <t>漁業経営体数・従事者数</t>
  </si>
  <si>
    <t>隻数</t>
  </si>
  <si>
    <t>トン数</t>
  </si>
  <si>
    <t>馬力数</t>
  </si>
  <si>
    <t>漁　業
地区名</t>
  </si>
  <si>
    <t>総
数</t>
  </si>
  <si>
    <t>10年</t>
  </si>
  <si>
    <t>5年</t>
  </si>
  <si>
    <t>宇佐美</t>
  </si>
  <si>
    <t>漁
業
経
営
体
数</t>
  </si>
  <si>
    <t xml:space="preserve">無
動
力
</t>
  </si>
  <si>
    <t>船
外
機
付</t>
  </si>
  <si>
    <t xml:space="preserve">
船
隻
数</t>
  </si>
  <si>
    <t>漁
業
従
事
者</t>
  </si>
  <si>
    <t xml:space="preserve">
世
帯</t>
  </si>
  <si>
    <t>漁
業
就
業
者</t>
  </si>
  <si>
    <t>個
人</t>
  </si>
  <si>
    <t>会
社</t>
  </si>
  <si>
    <t>組
合</t>
  </si>
  <si>
    <t>共
同
経
営</t>
  </si>
  <si>
    <t>伊　東</t>
  </si>
  <si>
    <t>川　奈</t>
  </si>
  <si>
    <t>対　島</t>
  </si>
  <si>
    <t xml:space="preserve">‐ </t>
  </si>
  <si>
    <t>漁               船</t>
  </si>
  <si>
    <t>動　　力　　船</t>
  </si>
  <si>
    <t>漁　業　経　営　体　数</t>
  </si>
  <si>
    <t>資料：庶務課</t>
  </si>
  <si>
    <t>＊漁獲量と漁獲高</t>
  </si>
  <si>
    <t>金目だい</t>
  </si>
  <si>
    <t>漁　獲　数　量</t>
  </si>
  <si>
    <t>漁　獲　金　額</t>
  </si>
  <si>
    <t>漁 獲 量</t>
  </si>
  <si>
    <t>構 成 比</t>
  </si>
  <si>
    <t>さ　　ば</t>
  </si>
  <si>
    <t>あ　　じ</t>
  </si>
  <si>
    <t>む　　ろ</t>
  </si>
  <si>
    <t>い わ し</t>
  </si>
  <si>
    <t>か つ お</t>
  </si>
  <si>
    <t>イ ル カ</t>
  </si>
  <si>
    <t>ま ぐ ろ</t>
  </si>
  <si>
    <t>そ の 他</t>
  </si>
  <si>
    <t>い　　か</t>
  </si>
  <si>
    <t>ぶ　　り</t>
  </si>
  <si>
    <t>貝　　類</t>
  </si>
  <si>
    <t>藻　　類</t>
  </si>
  <si>
    <t>え　　び</t>
  </si>
  <si>
    <t>資料：伊東市漁協</t>
  </si>
  <si>
    <t xml:space="preserve">年 度
</t>
  </si>
  <si>
    <t>漁 獲 量
（ton）</t>
  </si>
  <si>
    <t>漁 獲 高
（万円）</t>
  </si>
  <si>
    <t>平成　</t>
  </si>
  <si>
    <t>（注）従業者規模別事業所数・従業者数は民営事業所のみの数値</t>
  </si>
  <si>
    <t>１　事業所の概況</t>
  </si>
  <si>
    <t>２　商業の概況</t>
  </si>
  <si>
    <t>※　平成１２年以降の数値は販売農家のみ</t>
  </si>
  <si>
    <t>H17年</t>
  </si>
  <si>
    <t>18年</t>
  </si>
  <si>
    <t>平　　　成　　　１４　　　年</t>
  </si>
  <si>
    <t>平　　　成　　　１１</t>
  </si>
  <si>
    <t>平　　　成　　　９　　　年</t>
  </si>
  <si>
    <t xml:space="preserve">‐ </t>
  </si>
  <si>
    <t>資料：庶務課（商業統計調査）</t>
  </si>
  <si>
    <t>19年</t>
  </si>
  <si>
    <t>平成14年</t>
  </si>
  <si>
    <t>＊平成１９年度魚種別水揚げ高</t>
  </si>
  <si>
    <t>H18年</t>
  </si>
  <si>
    <t>従　　業　　者    数　（人）　　</t>
  </si>
  <si>
    <t>従　業　者　数（人）</t>
  </si>
  <si>
    <t>Ｂ</t>
  </si>
  <si>
    <t>Ｃ</t>
  </si>
  <si>
    <t>Ｄ</t>
  </si>
  <si>
    <t>Ｆ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</si>
  <si>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</si>
  <si>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</si>
  <si>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</si>
  <si>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</si>
  <si>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</si>
  <si>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</si>
  <si>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</si>
  <si>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</si>
  <si>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</si>
  <si>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</si>
  <si>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</si>
  <si>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公      務</t>
  </si>
  <si>
    <t>産 業 分 類</t>
  </si>
  <si>
    <t>従 業 者 数（人）</t>
  </si>
  <si>
    <t>Ａ</t>
  </si>
  <si>
    <t>　　　１３年度は派遣・下請従業者のみの事業所、47事業所を含む。</t>
  </si>
  <si>
    <t xml:space="preserve">      １８年度は派遣・下請従業者のみの事業所、15事業所を含む。</t>
  </si>
  <si>
    <t>（単位：ａ）</t>
  </si>
  <si>
    <t xml:space="preserve">‐ </t>
  </si>
  <si>
    <t>（単位：ton、万円、％）</t>
  </si>
  <si>
    <t>従業者数(人)</t>
  </si>
  <si>
    <t>産業分類</t>
  </si>
  <si>
    <t>農　　　業</t>
  </si>
  <si>
    <t>林　　　業</t>
  </si>
  <si>
    <t>漁　　　業</t>
  </si>
  <si>
    <t>鉱　　　業</t>
  </si>
  <si>
    <t>建　設　業</t>
  </si>
  <si>
    <t>製　造　業</t>
  </si>
  <si>
    <t>情報通信業</t>
  </si>
  <si>
    <t>運　輸　業</t>
  </si>
  <si>
    <t>卸売・小売業</t>
  </si>
  <si>
    <t>金融・保険業</t>
  </si>
  <si>
    <t>不 動 産 業</t>
  </si>
  <si>
    <t>複合サービス事業</t>
  </si>
  <si>
    <t>事業所数</t>
  </si>
  <si>
    <t>総数</t>
  </si>
  <si>
    <t>１８ 年</t>
  </si>
  <si>
    <t>１３ 年</t>
  </si>
  <si>
    <t>８ 年</t>
  </si>
  <si>
    <t>卸売・小売業，飲食店</t>
  </si>
  <si>
    <t>飲食店，宿泊業</t>
  </si>
  <si>
    <t>医療，福祉</t>
  </si>
  <si>
    <t>教育，学習支援業</t>
  </si>
  <si>
    <t>(他に分類されないもの)</t>
  </si>
  <si>
    <t>サービス業</t>
  </si>
  <si>
    <t xml:space="preserve">      -</t>
  </si>
  <si>
    <t xml:space="preserve">       -</t>
  </si>
  <si>
    <t xml:space="preserve">ⅹ 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</si>
</sst>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0_ "/>
    <numFmt numFmtId="179" formatCode="0.00_ "/>
    <numFmt numFmtId="180" formatCode="0.0%"/>
    <numFmt numFmtId="181" formatCode="0.0_ "/>
    <numFmt numFmtId="182" formatCode="#,##0_);[Red]\(#,##0\)"/>
    <numFmt numFmtId="183" formatCode="0_);[Red]\(0\)"/>
    <numFmt numFmtId="184" formatCode="#,##0_ ;[Red]\-#,##0\ "/>
    <numFmt numFmtId="185" formatCode="0.000_ "/>
    <numFmt numFmtId="186" formatCode="#,##0.0_);[Red]\(#,##0.0\)"/>
    <numFmt numFmtId="187" formatCode="#,##0.00_);[Red]\(#,##0.00\)"/>
  </numFmts>
  <fonts count="46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0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sz val="8"/>
      <name val="明朝体"/>
      <family val="3"/>
    </font>
    <font>
      <sz val="9"/>
      <name val="明朝体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0.5"/>
      <color indexed="8"/>
      <name val="游ゴシック"/>
      <family val="3"/>
    </font>
    <font>
      <sz val="10.5"/>
      <color indexed="8"/>
      <name val="明朝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0" xfId="0" applyNumberFormat="1" applyAlignment="1">
      <alignment horizontal="distributed" vertical="center"/>
    </xf>
    <xf numFmtId="177" fontId="4" fillId="0" borderId="0" xfId="0" applyNumberFormat="1" applyFont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82" fontId="0" fillId="0" borderId="0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20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0" borderId="18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82" fontId="0" fillId="0" borderId="21" xfId="0" applyNumberFormat="1" applyBorder="1" applyAlignment="1">
      <alignment vertical="center"/>
    </xf>
    <xf numFmtId="182" fontId="0" fillId="0" borderId="0" xfId="0" applyNumberFormat="1" applyFont="1" applyBorder="1" applyAlignment="1">
      <alignment horizontal="right" vertical="center"/>
    </xf>
    <xf numFmtId="182" fontId="0" fillId="0" borderId="22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2" fontId="0" fillId="0" borderId="17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2" fontId="0" fillId="0" borderId="18" xfId="0" applyNumberFormat="1" applyFont="1" applyBorder="1" applyAlignment="1">
      <alignment horizontal="right" vertical="center"/>
    </xf>
    <xf numFmtId="182" fontId="0" fillId="0" borderId="16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1" fontId="0" fillId="0" borderId="16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181" fontId="0" fillId="0" borderId="18" xfId="0" applyNumberFormat="1" applyBorder="1" applyAlignment="1">
      <alignment vertical="center"/>
    </xf>
    <xf numFmtId="182" fontId="0" fillId="0" borderId="2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77" fontId="0" fillId="0" borderId="11" xfId="0" applyNumberFormat="1" applyBorder="1" applyAlignment="1">
      <alignment horizontal="distributed" vertical="center"/>
    </xf>
    <xf numFmtId="182" fontId="0" fillId="0" borderId="0" xfId="0" applyNumberFormat="1" applyBorder="1" applyAlignment="1">
      <alignment horizontal="right" vertical="center"/>
    </xf>
    <xf numFmtId="182" fontId="0" fillId="0" borderId="14" xfId="0" applyNumberFormat="1" applyBorder="1" applyAlignment="1">
      <alignment horizontal="right" vertical="center"/>
    </xf>
    <xf numFmtId="182" fontId="0" fillId="0" borderId="19" xfId="0" applyNumberFormat="1" applyBorder="1" applyAlignment="1">
      <alignment horizontal="right" vertical="center"/>
    </xf>
    <xf numFmtId="182" fontId="0" fillId="0" borderId="17" xfId="0" applyNumberFormat="1" applyBorder="1" applyAlignment="1">
      <alignment horizontal="right" vertical="center"/>
    </xf>
    <xf numFmtId="182" fontId="0" fillId="0" borderId="11" xfId="0" applyNumberFormat="1" applyBorder="1" applyAlignment="1">
      <alignment horizontal="right" vertical="center"/>
    </xf>
    <xf numFmtId="182" fontId="0" fillId="0" borderId="15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2" fontId="0" fillId="0" borderId="16" xfId="0" applyNumberFormat="1" applyBorder="1" applyAlignment="1">
      <alignment horizontal="right" vertical="center"/>
    </xf>
    <xf numFmtId="182" fontId="0" fillId="0" borderId="13" xfId="0" applyNumberFormat="1" applyBorder="1" applyAlignment="1">
      <alignment horizontal="right" vertical="center"/>
    </xf>
    <xf numFmtId="182" fontId="0" fillId="0" borderId="19" xfId="0" applyNumberFormat="1" applyFont="1" applyBorder="1" applyAlignment="1">
      <alignment horizontal="right" vertical="center"/>
    </xf>
    <xf numFmtId="182" fontId="0" fillId="0" borderId="14" xfId="0" applyNumberFormat="1" applyFont="1" applyBorder="1" applyAlignment="1">
      <alignment horizontal="right" vertical="center"/>
    </xf>
    <xf numFmtId="182" fontId="0" fillId="0" borderId="23" xfId="0" applyNumberFormat="1" applyBorder="1" applyAlignment="1">
      <alignment vertical="center"/>
    </xf>
    <xf numFmtId="182" fontId="0" fillId="0" borderId="12" xfId="0" applyNumberFormat="1" applyBorder="1" applyAlignment="1">
      <alignment horizontal="center" vertical="center" wrapText="1"/>
    </xf>
    <xf numFmtId="182" fontId="0" fillId="0" borderId="0" xfId="0" applyNumberFormat="1" applyFont="1" applyAlignment="1">
      <alignment horizontal="right" vertical="center"/>
    </xf>
    <xf numFmtId="182" fontId="0" fillId="0" borderId="0" xfId="0" applyNumberFormat="1" applyFont="1" applyAlignment="1">
      <alignment vertical="center"/>
    </xf>
    <xf numFmtId="182" fontId="7" fillId="0" borderId="0" xfId="48" applyNumberFormat="1" applyFont="1" applyAlignment="1">
      <alignment vertical="center"/>
    </xf>
    <xf numFmtId="182" fontId="0" fillId="0" borderId="0" xfId="48" applyNumberFormat="1" applyFont="1" applyAlignment="1">
      <alignment vertical="center"/>
    </xf>
    <xf numFmtId="182" fontId="0" fillId="0" borderId="0" xfId="48" applyNumberFormat="1" applyFont="1" applyAlignment="1">
      <alignment horizontal="right" vertical="center"/>
    </xf>
    <xf numFmtId="182" fontId="0" fillId="0" borderId="11" xfId="48" applyNumberFormat="1" applyFont="1" applyBorder="1" applyAlignment="1">
      <alignment vertical="center"/>
    </xf>
    <xf numFmtId="182" fontId="0" fillId="0" borderId="12" xfId="48" applyNumberFormat="1" applyFont="1" applyBorder="1" applyAlignment="1">
      <alignment horizontal="center" vertical="center"/>
    </xf>
    <xf numFmtId="182" fontId="0" fillId="0" borderId="24" xfId="48" applyNumberFormat="1" applyFont="1" applyBorder="1" applyAlignment="1">
      <alignment horizontal="center" vertical="center" wrapText="1"/>
    </xf>
    <xf numFmtId="182" fontId="0" fillId="0" borderId="23" xfId="48" applyNumberFormat="1" applyFont="1" applyBorder="1" applyAlignment="1">
      <alignment horizontal="center" vertical="center" wrapText="1"/>
    </xf>
    <xf numFmtId="182" fontId="0" fillId="0" borderId="10" xfId="48" applyNumberFormat="1" applyFont="1" applyBorder="1" applyAlignment="1">
      <alignment horizontal="center" vertical="center"/>
    </xf>
    <xf numFmtId="182" fontId="0" fillId="0" borderId="24" xfId="48" applyNumberFormat="1" applyFont="1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0" fillId="0" borderId="12" xfId="48" applyNumberFormat="1" applyFont="1" applyBorder="1" applyAlignment="1">
      <alignment horizontal="center" vertical="center" wrapText="1"/>
    </xf>
    <xf numFmtId="182" fontId="0" fillId="0" borderId="10" xfId="48" applyNumberFormat="1" applyFont="1" applyBorder="1" applyAlignment="1">
      <alignment horizontal="center" vertical="center" wrapText="1"/>
    </xf>
    <xf numFmtId="182" fontId="0" fillId="0" borderId="0" xfId="48" applyNumberFormat="1" applyFont="1" applyBorder="1" applyAlignment="1">
      <alignment vertical="center"/>
    </xf>
    <xf numFmtId="182" fontId="0" fillId="0" borderId="20" xfId="48" applyNumberFormat="1" applyFont="1" applyBorder="1" applyAlignment="1">
      <alignment vertical="center"/>
    </xf>
    <xf numFmtId="182" fontId="0" fillId="0" borderId="20" xfId="48" applyNumberFormat="1" applyFont="1" applyBorder="1" applyAlignment="1">
      <alignment horizontal="right" vertical="center"/>
    </xf>
    <xf numFmtId="182" fontId="0" fillId="0" borderId="13" xfId="48" applyNumberFormat="1" applyFont="1" applyBorder="1" applyAlignment="1">
      <alignment vertical="center"/>
    </xf>
    <xf numFmtId="182" fontId="0" fillId="0" borderId="18" xfId="48" applyNumberFormat="1" applyFont="1" applyBorder="1" applyAlignment="1">
      <alignment vertical="center"/>
    </xf>
    <xf numFmtId="182" fontId="0" fillId="0" borderId="21" xfId="48" applyNumberFormat="1" applyFont="1" applyBorder="1" applyAlignment="1">
      <alignment vertical="center"/>
    </xf>
    <xf numFmtId="182" fontId="0" fillId="0" borderId="19" xfId="48" applyNumberFormat="1" applyFont="1" applyBorder="1" applyAlignment="1">
      <alignment vertical="center"/>
    </xf>
    <xf numFmtId="182" fontId="0" fillId="0" borderId="0" xfId="48" applyNumberFormat="1" applyFont="1" applyAlignment="1">
      <alignment horizontal="center" vertical="center"/>
    </xf>
    <xf numFmtId="182" fontId="0" fillId="0" borderId="21" xfId="48" applyNumberFormat="1" applyFont="1" applyBorder="1" applyAlignment="1">
      <alignment vertical="center"/>
    </xf>
    <xf numFmtId="182" fontId="0" fillId="0" borderId="19" xfId="48" applyNumberFormat="1" applyFont="1" applyBorder="1" applyAlignment="1">
      <alignment vertical="center"/>
    </xf>
    <xf numFmtId="182" fontId="0" fillId="0" borderId="0" xfId="48" applyNumberFormat="1" applyFont="1" applyBorder="1" applyAlignment="1">
      <alignment vertical="center"/>
    </xf>
    <xf numFmtId="182" fontId="0" fillId="0" borderId="22" xfId="48" applyNumberFormat="1" applyFont="1" applyBorder="1" applyAlignment="1">
      <alignment vertical="center"/>
    </xf>
    <xf numFmtId="182" fontId="0" fillId="0" borderId="22" xfId="48" applyNumberFormat="1" applyFont="1" applyBorder="1" applyAlignment="1">
      <alignment horizontal="right" vertical="center"/>
    </xf>
    <xf numFmtId="182" fontId="0" fillId="0" borderId="15" xfId="48" applyNumberFormat="1" applyFont="1" applyBorder="1" applyAlignment="1">
      <alignment vertical="center"/>
    </xf>
    <xf numFmtId="182" fontId="0" fillId="0" borderId="0" xfId="48" applyNumberFormat="1" applyFont="1" applyAlignment="1">
      <alignment vertical="center"/>
    </xf>
    <xf numFmtId="182" fontId="0" fillId="0" borderId="12" xfId="48" applyNumberFormat="1" applyFont="1" applyBorder="1" applyAlignment="1">
      <alignment vertical="center"/>
    </xf>
    <xf numFmtId="182" fontId="0" fillId="0" borderId="12" xfId="48" applyNumberFormat="1" applyFont="1" applyBorder="1" applyAlignment="1">
      <alignment horizontal="right" vertical="center"/>
    </xf>
    <xf numFmtId="182" fontId="0" fillId="0" borderId="23" xfId="48" applyNumberFormat="1" applyFont="1" applyBorder="1" applyAlignment="1">
      <alignment vertical="center"/>
    </xf>
    <xf numFmtId="182" fontId="0" fillId="0" borderId="12" xfId="48" applyNumberFormat="1" applyFont="1" applyBorder="1" applyAlignment="1">
      <alignment vertical="center"/>
    </xf>
    <xf numFmtId="182" fontId="0" fillId="0" borderId="10" xfId="48" applyNumberFormat="1" applyFont="1" applyBorder="1" applyAlignment="1">
      <alignment vertical="center"/>
    </xf>
    <xf numFmtId="182" fontId="0" fillId="0" borderId="21" xfId="48" applyNumberFormat="1" applyFont="1" applyBorder="1" applyAlignment="1">
      <alignment horizontal="right" vertical="center"/>
    </xf>
    <xf numFmtId="182" fontId="0" fillId="0" borderId="0" xfId="48" applyNumberFormat="1" applyFont="1" applyAlignment="1">
      <alignment horizontal="distributed" vertical="center"/>
    </xf>
    <xf numFmtId="182" fontId="0" fillId="0" borderId="21" xfId="48" applyNumberFormat="1" applyFont="1" applyBorder="1" applyAlignment="1">
      <alignment horizontal="right" vertical="center"/>
    </xf>
    <xf numFmtId="182" fontId="0" fillId="0" borderId="19" xfId="48" applyNumberFormat="1" applyFont="1" applyBorder="1" applyAlignment="1">
      <alignment horizontal="right" vertical="center"/>
    </xf>
    <xf numFmtId="182" fontId="4" fillId="0" borderId="0" xfId="48" applyNumberFormat="1" applyFont="1" applyAlignment="1">
      <alignment horizontal="distributed" vertical="center"/>
    </xf>
    <xf numFmtId="182" fontId="0" fillId="0" borderId="0" xfId="48" applyNumberFormat="1" applyFont="1" applyAlignment="1">
      <alignment horizontal="right" vertical="center"/>
    </xf>
    <xf numFmtId="182" fontId="0" fillId="0" borderId="16" xfId="48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0" fillId="0" borderId="12" xfId="0" applyNumberFormat="1" applyBorder="1" applyAlignment="1">
      <alignment horizontal="center" vertical="center"/>
    </xf>
    <xf numFmtId="182" fontId="0" fillId="0" borderId="24" xfId="0" applyNumberFormat="1" applyBorder="1" applyAlignment="1">
      <alignment vertical="center"/>
    </xf>
    <xf numFmtId="182" fontId="0" fillId="0" borderId="24" xfId="0" applyNumberFormat="1" applyBorder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182" fontId="0" fillId="0" borderId="14" xfId="0" applyNumberFormat="1" applyFont="1" applyBorder="1" applyAlignment="1">
      <alignment horizontal="center" vertical="center"/>
    </xf>
    <xf numFmtId="182" fontId="0" fillId="0" borderId="14" xfId="0" applyNumberFormat="1" applyFont="1" applyBorder="1" applyAlignment="1">
      <alignment horizontal="distributed" vertical="center"/>
    </xf>
    <xf numFmtId="182" fontId="0" fillId="0" borderId="22" xfId="0" applyNumberFormat="1" applyBorder="1" applyAlignment="1">
      <alignment horizontal="right" vertical="center"/>
    </xf>
    <xf numFmtId="182" fontId="0" fillId="0" borderId="24" xfId="0" applyNumberFormat="1" applyBorder="1" applyAlignment="1">
      <alignment horizontal="center" vertical="center" wrapText="1"/>
    </xf>
    <xf numFmtId="182" fontId="0" fillId="0" borderId="25" xfId="0" applyNumberFormat="1" applyBorder="1" applyAlignment="1">
      <alignment vertical="center"/>
    </xf>
    <xf numFmtId="182" fontId="0" fillId="0" borderId="26" xfId="0" applyNumberFormat="1" applyBorder="1" applyAlignment="1">
      <alignment horizontal="center" vertical="center" wrapText="1"/>
    </xf>
    <xf numFmtId="182" fontId="0" fillId="0" borderId="27" xfId="0" applyNumberFormat="1" applyBorder="1" applyAlignment="1">
      <alignment vertical="center"/>
    </xf>
    <xf numFmtId="182" fontId="0" fillId="0" borderId="22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vertical="center"/>
    </xf>
    <xf numFmtId="182" fontId="0" fillId="0" borderId="0" xfId="48" applyNumberFormat="1" applyFont="1" applyBorder="1" applyAlignment="1">
      <alignment horizontal="distributed" vertical="center"/>
    </xf>
    <xf numFmtId="182" fontId="0" fillId="0" borderId="0" xfId="48" applyNumberFormat="1" applyFont="1" applyBorder="1" applyAlignment="1">
      <alignment horizontal="right" vertical="center"/>
    </xf>
    <xf numFmtId="182" fontId="0" fillId="0" borderId="22" xfId="48" applyNumberFormat="1" applyFont="1" applyBorder="1" applyAlignment="1">
      <alignment vertical="center"/>
    </xf>
    <xf numFmtId="182" fontId="0" fillId="0" borderId="11" xfId="48" applyNumberFormat="1" applyFont="1" applyBorder="1" applyAlignment="1">
      <alignment horizontal="right" vertical="center"/>
    </xf>
    <xf numFmtId="182" fontId="0" fillId="0" borderId="17" xfId="48" applyNumberFormat="1" applyFont="1" applyBorder="1" applyAlignment="1">
      <alignment vertical="center"/>
    </xf>
    <xf numFmtId="182" fontId="0" fillId="0" borderId="15" xfId="48" applyNumberFormat="1" applyFont="1" applyBorder="1" applyAlignment="1">
      <alignment vertical="center"/>
    </xf>
    <xf numFmtId="182" fontId="0" fillId="0" borderId="11" xfId="48" applyNumberFormat="1" applyFont="1" applyBorder="1" applyAlignment="1">
      <alignment vertical="center"/>
    </xf>
    <xf numFmtId="182" fontId="0" fillId="0" borderId="17" xfId="48" applyNumberFormat="1" applyFont="1" applyBorder="1" applyAlignment="1">
      <alignment horizontal="right" vertical="center"/>
    </xf>
    <xf numFmtId="187" fontId="0" fillId="0" borderId="18" xfId="0" applyNumberFormat="1" applyBorder="1" applyAlignment="1">
      <alignment vertical="center"/>
    </xf>
    <xf numFmtId="187" fontId="0" fillId="0" borderId="13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7" fontId="0" fillId="0" borderId="14" xfId="0" applyNumberFormat="1" applyBorder="1" applyAlignment="1">
      <alignment vertical="center"/>
    </xf>
    <xf numFmtId="182" fontId="0" fillId="0" borderId="10" xfId="0" applyNumberFormat="1" applyBorder="1" applyAlignment="1">
      <alignment horizontal="center" vertical="center"/>
    </xf>
    <xf numFmtId="182" fontId="0" fillId="0" borderId="21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wrapText="1"/>
    </xf>
    <xf numFmtId="176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8" fillId="0" borderId="10" xfId="0" applyFont="1" applyBorder="1" applyAlignment="1">
      <alignment vertical="center"/>
    </xf>
    <xf numFmtId="177" fontId="9" fillId="0" borderId="0" xfId="0" applyNumberFormat="1" applyFont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 shrinkToFit="1"/>
    </xf>
    <xf numFmtId="0" fontId="0" fillId="0" borderId="13" xfId="0" applyBorder="1" applyAlignment="1">
      <alignment horizontal="distributed" vertical="center" shrinkToFi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176" fontId="0" fillId="0" borderId="19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8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176" fontId="0" fillId="0" borderId="18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0" fontId="0" fillId="0" borderId="14" xfId="0" applyFont="1" applyBorder="1" applyAlignment="1">
      <alignment horizontal="distributed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8" fillId="0" borderId="11" xfId="0" applyFont="1" applyBorder="1" applyAlignment="1">
      <alignment vertical="center"/>
    </xf>
    <xf numFmtId="182" fontId="0" fillId="0" borderId="16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82" fontId="0" fillId="0" borderId="17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82" fontId="0" fillId="0" borderId="0" xfId="48" applyNumberFormat="1" applyFont="1" applyAlignment="1">
      <alignment horizontal="center" vertical="center"/>
    </xf>
    <xf numFmtId="182" fontId="0" fillId="0" borderId="16" xfId="48" applyNumberFormat="1" applyFont="1" applyBorder="1" applyAlignment="1">
      <alignment horizontal="center" vertical="center"/>
    </xf>
    <xf numFmtId="182" fontId="0" fillId="0" borderId="11" xfId="48" applyNumberFormat="1" applyFont="1" applyBorder="1" applyAlignment="1">
      <alignment horizontal="center" vertical="center"/>
    </xf>
    <xf numFmtId="182" fontId="0" fillId="0" borderId="12" xfId="48" applyNumberFormat="1" applyFont="1" applyBorder="1" applyAlignment="1">
      <alignment horizontal="center" vertical="center"/>
    </xf>
    <xf numFmtId="182" fontId="0" fillId="0" borderId="17" xfId="48" applyNumberFormat="1" applyFont="1" applyBorder="1" applyAlignment="1">
      <alignment horizontal="center" vertical="center"/>
    </xf>
    <xf numFmtId="182" fontId="0" fillId="0" borderId="0" xfId="48" applyNumberFormat="1" applyFont="1" applyAlignment="1">
      <alignment horizontal="right"/>
    </xf>
    <xf numFmtId="182" fontId="0" fillId="0" borderId="11" xfId="48" applyNumberFormat="1" applyFont="1" applyBorder="1" applyAlignment="1">
      <alignment horizontal="right"/>
    </xf>
    <xf numFmtId="182" fontId="0" fillId="0" borderId="10" xfId="48" applyNumberFormat="1" applyFont="1" applyBorder="1" applyAlignment="1">
      <alignment horizontal="center" vertical="center"/>
    </xf>
    <xf numFmtId="182" fontId="0" fillId="0" borderId="24" xfId="48" applyNumberFormat="1" applyFont="1" applyBorder="1" applyAlignment="1">
      <alignment horizontal="center" vertical="center"/>
    </xf>
    <xf numFmtId="182" fontId="0" fillId="0" borderId="23" xfId="48" applyNumberFormat="1" applyFont="1" applyBorder="1" applyAlignment="1">
      <alignment horizontal="center" vertical="center"/>
    </xf>
    <xf numFmtId="182" fontId="0" fillId="0" borderId="24" xfId="48" applyNumberFormat="1" applyFont="1" applyBorder="1" applyAlignment="1">
      <alignment horizontal="center" vertical="center" wrapText="1"/>
    </xf>
    <xf numFmtId="182" fontId="0" fillId="0" borderId="23" xfId="48" applyNumberFormat="1" applyFont="1" applyBorder="1" applyAlignment="1">
      <alignment horizontal="center" vertical="center" wrapText="1"/>
    </xf>
    <xf numFmtId="182" fontId="7" fillId="0" borderId="0" xfId="0" applyNumberFormat="1" applyFont="1" applyAlignment="1">
      <alignment horizontal="right" vertical="center"/>
    </xf>
    <xf numFmtId="182" fontId="0" fillId="0" borderId="0" xfId="0" applyNumberFormat="1" applyAlignment="1">
      <alignment vertical="center"/>
    </xf>
    <xf numFmtId="182" fontId="0" fillId="0" borderId="0" xfId="0" applyNumberFormat="1" applyAlignment="1">
      <alignment horizontal="right"/>
    </xf>
    <xf numFmtId="182" fontId="0" fillId="0" borderId="12" xfId="0" applyNumberFormat="1" applyBorder="1" applyAlignment="1">
      <alignment horizontal="center" vertical="center"/>
    </xf>
    <xf numFmtId="182" fontId="0" fillId="0" borderId="16" xfId="0" applyNumberFormat="1" applyBorder="1" applyAlignment="1">
      <alignment horizontal="center" vertical="center"/>
    </xf>
    <xf numFmtId="182" fontId="0" fillId="0" borderId="11" xfId="0" applyNumberForma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182" fontId="0" fillId="0" borderId="24" xfId="0" applyNumberFormat="1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0" fillId="0" borderId="18" xfId="0" applyNumberFormat="1" applyBorder="1" applyAlignment="1">
      <alignment horizontal="center" vertical="center" wrapText="1"/>
    </xf>
    <xf numFmtId="182" fontId="0" fillId="0" borderId="19" xfId="0" applyNumberFormat="1" applyBorder="1" applyAlignment="1">
      <alignment horizontal="center" vertical="center"/>
    </xf>
    <xf numFmtId="182" fontId="0" fillId="0" borderId="0" xfId="0" applyNumberFormat="1" applyBorder="1" applyAlignment="1">
      <alignment horizontal="center" vertical="center"/>
    </xf>
    <xf numFmtId="182" fontId="0" fillId="0" borderId="17" xfId="0" applyNumberFormat="1" applyBorder="1" applyAlignment="1">
      <alignment horizontal="center" vertical="center"/>
    </xf>
    <xf numFmtId="182" fontId="0" fillId="0" borderId="13" xfId="0" applyNumberFormat="1" applyBorder="1" applyAlignment="1">
      <alignment horizontal="center" vertical="center"/>
    </xf>
    <xf numFmtId="182" fontId="0" fillId="0" borderId="15" xfId="0" applyNumberFormat="1" applyBorder="1" applyAlignment="1">
      <alignment horizontal="center" vertical="center"/>
    </xf>
    <xf numFmtId="182" fontId="0" fillId="0" borderId="0" xfId="0" applyNumberFormat="1" applyBorder="1" applyAlignment="1">
      <alignment horizontal="center" vertical="center" wrapText="1"/>
    </xf>
    <xf numFmtId="182" fontId="0" fillId="0" borderId="15" xfId="0" applyNumberFormat="1" applyBorder="1" applyAlignment="1">
      <alignment vertical="center"/>
    </xf>
    <xf numFmtId="182" fontId="0" fillId="0" borderId="12" xfId="0" applyNumberFormat="1" applyBorder="1" applyAlignment="1">
      <alignment horizontal="center" vertical="center" wrapText="1"/>
    </xf>
    <xf numFmtId="182" fontId="0" fillId="0" borderId="17" xfId="0" applyNumberFormat="1" applyBorder="1" applyAlignment="1">
      <alignment horizontal="right" vertical="center"/>
    </xf>
    <xf numFmtId="182" fontId="0" fillId="0" borderId="11" xfId="0" applyNumberFormat="1" applyBorder="1" applyAlignment="1">
      <alignment horizontal="right" vertical="center"/>
    </xf>
    <xf numFmtId="182" fontId="0" fillId="0" borderId="15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center" vertical="center"/>
    </xf>
    <xf numFmtId="182" fontId="0" fillId="0" borderId="14" xfId="0" applyNumberFormat="1" applyBorder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182" fontId="0" fillId="0" borderId="19" xfId="0" applyNumberFormat="1" applyBorder="1" applyAlignment="1">
      <alignment horizontal="right" vertical="center"/>
    </xf>
    <xf numFmtId="182" fontId="0" fillId="0" borderId="11" xfId="0" applyNumberFormat="1" applyBorder="1" applyAlignment="1">
      <alignment horizontal="right"/>
    </xf>
    <xf numFmtId="182" fontId="0" fillId="0" borderId="0" xfId="0" applyNumberFormat="1" applyAlignment="1">
      <alignment horizontal="right" vertical="center"/>
    </xf>
    <xf numFmtId="182" fontId="0" fillId="0" borderId="17" xfId="48" applyNumberFormat="1" applyFont="1" applyBorder="1" applyAlignment="1">
      <alignment horizontal="right" vertical="center"/>
    </xf>
    <xf numFmtId="182" fontId="0" fillId="0" borderId="15" xfId="48" applyNumberFormat="1" applyFont="1" applyBorder="1" applyAlignment="1">
      <alignment horizontal="right" vertical="center"/>
    </xf>
    <xf numFmtId="182" fontId="0" fillId="0" borderId="19" xfId="48" applyNumberFormat="1" applyFont="1" applyBorder="1" applyAlignment="1">
      <alignment horizontal="right" vertical="center"/>
    </xf>
    <xf numFmtId="182" fontId="0" fillId="0" borderId="14" xfId="48" applyNumberFormat="1" applyFont="1" applyBorder="1" applyAlignment="1">
      <alignment horizontal="right" vertical="center"/>
    </xf>
    <xf numFmtId="182" fontId="0" fillId="0" borderId="0" xfId="0" applyNumberFormat="1" applyFont="1" applyAlignment="1">
      <alignment horizontal="right" vertical="center"/>
    </xf>
    <xf numFmtId="182" fontId="0" fillId="0" borderId="0" xfId="0" applyNumberFormat="1" applyFont="1" applyAlignment="1">
      <alignment vertical="center"/>
    </xf>
    <xf numFmtId="182" fontId="0" fillId="0" borderId="16" xfId="0" applyNumberFormat="1" applyBorder="1" applyAlignment="1">
      <alignment horizontal="center" vertical="center" wrapText="1"/>
    </xf>
    <xf numFmtId="182" fontId="0" fillId="0" borderId="19" xfId="0" applyNumberFormat="1" applyFont="1" applyBorder="1" applyAlignment="1">
      <alignment horizontal="right" vertical="center"/>
    </xf>
    <xf numFmtId="182" fontId="0" fillId="0" borderId="14" xfId="0" applyNumberFormat="1" applyFont="1" applyBorder="1" applyAlignment="1">
      <alignment horizontal="right" vertical="center"/>
    </xf>
    <xf numFmtId="182" fontId="0" fillId="0" borderId="17" xfId="0" applyNumberFormat="1" applyFont="1" applyBorder="1" applyAlignment="1">
      <alignment horizontal="right" vertical="center"/>
    </xf>
    <xf numFmtId="182" fontId="0" fillId="0" borderId="15" xfId="0" applyNumberFormat="1" applyFont="1" applyBorder="1" applyAlignment="1">
      <alignment horizontal="right" vertical="center"/>
    </xf>
    <xf numFmtId="182" fontId="0" fillId="0" borderId="28" xfId="0" applyNumberFormat="1" applyBorder="1" applyAlignment="1">
      <alignment horizontal="center" vertical="center" wrapText="1"/>
    </xf>
    <xf numFmtId="182" fontId="0" fillId="0" borderId="25" xfId="0" applyNumberFormat="1" applyBorder="1" applyAlignment="1">
      <alignment horizontal="center" vertical="center"/>
    </xf>
    <xf numFmtId="182" fontId="0" fillId="0" borderId="28" xfId="0" applyNumberForma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182" fontId="0" fillId="0" borderId="0" xfId="48" applyNumberFormat="1" applyFont="1" applyBorder="1" applyAlignment="1">
      <alignment horizontal="right" vertical="center"/>
    </xf>
    <xf numFmtId="182" fontId="0" fillId="0" borderId="11" xfId="48" applyNumberFormat="1" applyFont="1" applyBorder="1" applyAlignment="1">
      <alignment horizontal="right" vertical="center"/>
    </xf>
    <xf numFmtId="181" fontId="0" fillId="0" borderId="0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7" fillId="0" borderId="0" xfId="0" applyFont="1" applyAlignment="1">
      <alignment horizontal="right" vertical="center"/>
    </xf>
    <xf numFmtId="181" fontId="0" fillId="0" borderId="19" xfId="0" applyNumberFormat="1" applyBorder="1" applyAlignment="1">
      <alignment vertical="center"/>
    </xf>
    <xf numFmtId="182" fontId="0" fillId="0" borderId="0" xfId="0" applyNumberFormat="1" applyFont="1" applyBorder="1" applyAlignment="1">
      <alignment horizontal="right" vertical="center"/>
    </xf>
    <xf numFmtId="187" fontId="0" fillId="0" borderId="19" xfId="0" applyNumberFormat="1" applyBorder="1" applyAlignment="1">
      <alignment vertical="center"/>
    </xf>
    <xf numFmtId="187" fontId="0" fillId="0" borderId="14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187" fontId="0" fillId="0" borderId="10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0" fillId="0" borderId="21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0</xdr:col>
      <xdr:colOff>676275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590550"/>
          <a:ext cx="6667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219075</xdr:colOff>
      <xdr:row>4</xdr:row>
      <xdr:rowOff>47625</xdr:rowOff>
    </xdr:from>
    <xdr:to>
      <xdr:col>0</xdr:col>
      <xdr:colOff>638175</xdr:colOff>
      <xdr:row>5</xdr:row>
      <xdr:rowOff>28575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19075" y="628650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6</xdr:row>
      <xdr:rowOff>66675</xdr:rowOff>
    </xdr:from>
    <xdr:to>
      <xdr:col>0</xdr:col>
      <xdr:colOff>419100</xdr:colOff>
      <xdr:row>6</xdr:row>
      <xdr:rowOff>276225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1028700"/>
          <a:ext cx="419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9525</xdr:colOff>
      <xdr:row>24</xdr:row>
      <xdr:rowOff>9525</xdr:rowOff>
    </xdr:from>
    <xdr:to>
      <xdr:col>1</xdr:col>
      <xdr:colOff>133350</xdr:colOff>
      <xdr:row>26</xdr:row>
      <xdr:rowOff>0</xdr:rowOff>
    </xdr:to>
    <xdr:grpSp>
      <xdr:nvGrpSpPr>
        <xdr:cNvPr id="4" name="Group 9"/>
        <xdr:cNvGrpSpPr>
          <a:grpSpLocks/>
        </xdr:cNvGrpSpPr>
      </xdr:nvGrpSpPr>
      <xdr:grpSpPr>
        <a:xfrm>
          <a:off x="9525" y="6438900"/>
          <a:ext cx="819150" cy="657225"/>
          <a:chOff x="1" y="62"/>
          <a:chExt cx="83" cy="80"/>
        </a:xfrm>
        <a:solidFill>
          <a:srgbClr val="FFFFFF"/>
        </a:solidFill>
      </xdr:grpSpPr>
      <xdr:sp>
        <xdr:nvSpPr>
          <xdr:cNvPr id="5" name="Line 10"/>
          <xdr:cNvSpPr>
            <a:spLocks/>
          </xdr:cNvSpPr>
        </xdr:nvSpPr>
        <xdr:spPr>
          <a:xfrm>
            <a:off x="1" y="62"/>
            <a:ext cx="83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6" name="Text Box 11"/>
          <xdr:cNvSpPr txBox="1">
            <a:spLocks noChangeArrowheads="1"/>
          </xdr:cNvSpPr>
        </xdr:nvSpPr>
        <xdr:spPr>
          <a:xfrm>
            <a:off x="37" y="72"/>
            <a:ext cx="45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7" name="Text Box 12"/>
          <xdr:cNvSpPr txBox="1">
            <a:spLocks noChangeArrowheads="1"/>
          </xdr:cNvSpPr>
        </xdr:nvSpPr>
        <xdr:spPr>
          <a:xfrm>
            <a:off x="7" y="115"/>
            <a:ext cx="4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  <xdr:twoCellAnchor>
    <xdr:from>
      <xdr:col>0</xdr:col>
      <xdr:colOff>9525</xdr:colOff>
      <xdr:row>15</xdr:row>
      <xdr:rowOff>9525</xdr:rowOff>
    </xdr:from>
    <xdr:to>
      <xdr:col>1</xdr:col>
      <xdr:colOff>9525</xdr:colOff>
      <xdr:row>16</xdr:row>
      <xdr:rowOff>0</xdr:rowOff>
    </xdr:to>
    <xdr:sp>
      <xdr:nvSpPr>
        <xdr:cNvPr id="8" name="Line 16"/>
        <xdr:cNvSpPr>
          <a:spLocks/>
        </xdr:cNvSpPr>
      </xdr:nvSpPr>
      <xdr:spPr>
        <a:xfrm>
          <a:off x="9525" y="3514725"/>
          <a:ext cx="6953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285750</xdr:colOff>
      <xdr:row>15</xdr:row>
      <xdr:rowOff>47625</xdr:rowOff>
    </xdr:from>
    <xdr:to>
      <xdr:col>0</xdr:col>
      <xdr:colOff>676275</xdr:colOff>
      <xdr:row>15</xdr:row>
      <xdr:rowOff>247650</xdr:rowOff>
    </xdr:to>
    <xdr:sp>
      <xdr:nvSpPr>
        <xdr:cNvPr id="9" name="Text Box 17"/>
        <xdr:cNvSpPr txBox="1">
          <a:spLocks noChangeArrowheads="1"/>
        </xdr:cNvSpPr>
      </xdr:nvSpPr>
      <xdr:spPr>
        <a:xfrm>
          <a:off x="285750" y="3552825"/>
          <a:ext cx="3905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15</xdr:row>
      <xdr:rowOff>438150</xdr:rowOff>
    </xdr:from>
    <xdr:to>
      <xdr:col>0</xdr:col>
      <xdr:colOff>447675</xdr:colOff>
      <xdr:row>15</xdr:row>
      <xdr:rowOff>647700</xdr:rowOff>
    </xdr:to>
    <xdr:sp>
      <xdr:nvSpPr>
        <xdr:cNvPr id="10" name="Text Box 18"/>
        <xdr:cNvSpPr txBox="1">
          <a:spLocks noChangeArrowheads="1"/>
        </xdr:cNvSpPr>
      </xdr:nvSpPr>
      <xdr:spPr>
        <a:xfrm>
          <a:off x="0" y="3943350"/>
          <a:ext cx="4476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9525</xdr:colOff>
      <xdr:row>3</xdr:row>
      <xdr:rowOff>0</xdr:rowOff>
    </xdr:to>
    <xdr:grpSp>
      <xdr:nvGrpSpPr>
        <xdr:cNvPr id="1" name="Group 5"/>
        <xdr:cNvGrpSpPr>
          <a:grpSpLocks/>
        </xdr:cNvGrpSpPr>
      </xdr:nvGrpSpPr>
      <xdr:grpSpPr>
        <a:xfrm>
          <a:off x="0" y="285750"/>
          <a:ext cx="933450" cy="762000"/>
          <a:chOff x="0" y="27"/>
          <a:chExt cx="86" cy="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" y="27"/>
            <a:ext cx="85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35" y="32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区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0" y="80"/>
            <a:ext cx="54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年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次</a:t>
            </a:r>
          </a:p>
        </xdr:txBody>
      </xdr:sp>
    </xdr:grp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9525</xdr:colOff>
      <xdr:row>9</xdr:row>
      <xdr:rowOff>0</xdr:rowOff>
    </xdr:to>
    <xdr:grpSp>
      <xdr:nvGrpSpPr>
        <xdr:cNvPr id="5" name="Group 6"/>
        <xdr:cNvGrpSpPr>
          <a:grpSpLocks/>
        </xdr:cNvGrpSpPr>
      </xdr:nvGrpSpPr>
      <xdr:grpSpPr>
        <a:xfrm>
          <a:off x="0" y="2619375"/>
          <a:ext cx="933450" cy="762000"/>
          <a:chOff x="0" y="27"/>
          <a:chExt cx="86" cy="80"/>
        </a:xfrm>
        <a:solidFill>
          <a:srgbClr val="FFFFFF"/>
        </a:solidFill>
      </xdr:grpSpPr>
      <xdr:sp>
        <xdr:nvSpPr>
          <xdr:cNvPr id="6" name="Line 7"/>
          <xdr:cNvSpPr>
            <a:spLocks/>
          </xdr:cNvSpPr>
        </xdr:nvSpPr>
        <xdr:spPr>
          <a:xfrm>
            <a:off x="1" y="27"/>
            <a:ext cx="85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8"/>
          <xdr:cNvSpPr txBox="1">
            <a:spLocks noChangeArrowheads="1"/>
          </xdr:cNvSpPr>
        </xdr:nvSpPr>
        <xdr:spPr>
          <a:xfrm>
            <a:off x="35" y="32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区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分</a:t>
            </a:r>
          </a:p>
        </xdr:txBody>
      </xdr:sp>
      <xdr:sp>
        <xdr:nvSpPr>
          <xdr:cNvPr id="8" name="Text Box 9"/>
          <xdr:cNvSpPr txBox="1">
            <a:spLocks noChangeArrowheads="1"/>
          </xdr:cNvSpPr>
        </xdr:nvSpPr>
        <xdr:spPr>
          <a:xfrm>
            <a:off x="0" y="80"/>
            <a:ext cx="54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年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次</a:t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9525</xdr:colOff>
      <xdr:row>21</xdr:row>
      <xdr:rowOff>0</xdr:rowOff>
    </xdr:to>
    <xdr:grpSp>
      <xdr:nvGrpSpPr>
        <xdr:cNvPr id="9" name="Group 10"/>
        <xdr:cNvGrpSpPr>
          <a:grpSpLocks/>
        </xdr:cNvGrpSpPr>
      </xdr:nvGrpSpPr>
      <xdr:grpSpPr>
        <a:xfrm>
          <a:off x="0" y="6048375"/>
          <a:ext cx="933450" cy="762000"/>
          <a:chOff x="0" y="27"/>
          <a:chExt cx="86" cy="80"/>
        </a:xfrm>
        <a:solidFill>
          <a:srgbClr val="FFFFFF"/>
        </a:solidFill>
      </xdr:grpSpPr>
      <xdr:sp>
        <xdr:nvSpPr>
          <xdr:cNvPr id="10" name="Line 11"/>
          <xdr:cNvSpPr>
            <a:spLocks/>
          </xdr:cNvSpPr>
        </xdr:nvSpPr>
        <xdr:spPr>
          <a:xfrm>
            <a:off x="1" y="27"/>
            <a:ext cx="85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12"/>
          <xdr:cNvSpPr txBox="1">
            <a:spLocks noChangeArrowheads="1"/>
          </xdr:cNvSpPr>
        </xdr:nvSpPr>
        <xdr:spPr>
          <a:xfrm>
            <a:off x="35" y="32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区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分</a:t>
            </a:r>
          </a:p>
        </xdr:txBody>
      </xdr:sp>
      <xdr:sp>
        <xdr:nvSpPr>
          <xdr:cNvPr id="12" name="Text Box 13"/>
          <xdr:cNvSpPr txBox="1">
            <a:spLocks noChangeArrowheads="1"/>
          </xdr:cNvSpPr>
        </xdr:nvSpPr>
        <xdr:spPr>
          <a:xfrm>
            <a:off x="0" y="80"/>
            <a:ext cx="54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年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度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24</xdr:row>
      <xdr:rowOff>0</xdr:rowOff>
    </xdr:from>
    <xdr:to>
      <xdr:col>13</xdr:col>
      <xdr:colOff>0</xdr:colOff>
      <xdr:row>28</xdr:row>
      <xdr:rowOff>0</xdr:rowOff>
    </xdr:to>
    <xdr:sp>
      <xdr:nvSpPr>
        <xdr:cNvPr id="1" name="Line 2"/>
        <xdr:cNvSpPr>
          <a:spLocks/>
        </xdr:cNvSpPr>
      </xdr:nvSpPr>
      <xdr:spPr>
        <a:xfrm>
          <a:off x="3028950" y="5191125"/>
          <a:ext cx="8191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11</xdr:col>
      <xdr:colOff>352425</xdr:colOff>
      <xdr:row>24</xdr:row>
      <xdr:rowOff>66675</xdr:rowOff>
    </xdr:from>
    <xdr:to>
      <xdr:col>12</xdr:col>
      <xdr:colOff>419100</xdr:colOff>
      <xdr:row>24</xdr:row>
      <xdr:rowOff>266700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381375" y="5257800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度</a:t>
          </a:r>
        </a:p>
      </xdr:txBody>
    </xdr:sp>
    <xdr:clientData/>
  </xdr:twoCellAnchor>
  <xdr:twoCellAnchor>
    <xdr:from>
      <xdr:col>11</xdr:col>
      <xdr:colOff>47625</xdr:colOff>
      <xdr:row>25</xdr:row>
      <xdr:rowOff>85725</xdr:rowOff>
    </xdr:from>
    <xdr:to>
      <xdr:col>12</xdr:col>
      <xdr:colOff>133350</xdr:colOff>
      <xdr:row>27</xdr:row>
      <xdr:rowOff>66675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076575" y="5638800"/>
          <a:ext cx="4667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種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42"/>
  <sheetViews>
    <sheetView showGridLines="0" zoomScalePageLayoutView="0" workbookViewId="0" topLeftCell="A1">
      <selection activeCell="F50" sqref="F50"/>
    </sheetView>
  </sheetViews>
  <sheetFormatPr defaultColWidth="9.00390625" defaultRowHeight="12.75"/>
  <cols>
    <col min="1" max="1" width="2.75390625" style="1" customWidth="1"/>
    <col min="2" max="2" width="15.75390625" style="1" customWidth="1"/>
    <col min="3" max="3" width="9.625" style="1" customWidth="1"/>
    <col min="4" max="5" width="9.375" style="1" customWidth="1"/>
    <col min="6" max="6" width="9.00390625" style="1" customWidth="1"/>
    <col min="7" max="7" width="3.25390625" style="3" customWidth="1"/>
    <col min="8" max="8" width="3.875" style="3" customWidth="1"/>
    <col min="9" max="9" width="4.125" style="3" customWidth="1"/>
    <col min="10" max="10" width="7.00390625" style="3" customWidth="1"/>
    <col min="11" max="11" width="3.125" style="3" customWidth="1"/>
    <col min="12" max="12" width="2.75390625" style="3" customWidth="1"/>
    <col min="13" max="13" width="5.625" style="3" customWidth="1"/>
    <col min="14" max="14" width="10.25390625" style="1" customWidth="1"/>
    <col min="15" max="15" width="11.00390625" style="1" customWidth="1"/>
    <col min="16" max="16384" width="9.125" style="1" customWidth="1"/>
  </cols>
  <sheetData>
    <row r="1" spans="1:15" ht="21">
      <c r="A1" s="159" t="s">
        <v>25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ht="15" customHeight="1">
      <c r="A2" s="2" t="s">
        <v>225</v>
      </c>
    </row>
    <row r="3" ht="3" customHeight="1"/>
    <row r="4" spans="1:14" ht="22.5" customHeight="1">
      <c r="A4" s="146" t="s">
        <v>266</v>
      </c>
      <c r="B4" s="147"/>
      <c r="C4" s="140" t="s">
        <v>26</v>
      </c>
      <c r="D4" s="142"/>
      <c r="E4" s="140" t="s">
        <v>258</v>
      </c>
      <c r="F4" s="141"/>
      <c r="G4" s="163" t="s">
        <v>257</v>
      </c>
      <c r="H4" s="164"/>
      <c r="I4" s="164"/>
      <c r="J4" s="164"/>
      <c r="K4" s="164"/>
      <c r="L4" s="182" t="s">
        <v>279</v>
      </c>
      <c r="M4" s="183"/>
      <c r="N4" s="135" t="s">
        <v>265</v>
      </c>
    </row>
    <row r="5" spans="1:14" ht="22.5" customHeight="1">
      <c r="A5" s="148"/>
      <c r="B5" s="149"/>
      <c r="C5" s="8" t="s">
        <v>283</v>
      </c>
      <c r="D5" s="8" t="s">
        <v>282</v>
      </c>
      <c r="E5" s="8" t="s">
        <v>283</v>
      </c>
      <c r="F5" s="4" t="s">
        <v>282</v>
      </c>
      <c r="G5" s="165"/>
      <c r="H5" s="166"/>
      <c r="I5" s="166"/>
      <c r="J5" s="166"/>
      <c r="K5" s="166"/>
      <c r="L5" s="161" t="s">
        <v>281</v>
      </c>
      <c r="M5" s="143"/>
      <c r="N5" s="143"/>
    </row>
    <row r="6" spans="1:14" ht="22.5" customHeight="1">
      <c r="A6" s="150" t="s">
        <v>280</v>
      </c>
      <c r="B6" s="151"/>
      <c r="C6" s="22">
        <f>SUM(C7,C8,C9,C10,C11,C12,C13,C14,C15,C16,C17,C18,,,C19)</f>
        <v>6163</v>
      </c>
      <c r="D6" s="26">
        <f>SUM(D7,D8,D9,D10,D11,D12,D13,D14,D15,D16,D17,D18,,,D19)</f>
        <v>5825</v>
      </c>
      <c r="E6" s="26">
        <f>SUM(E7,E8,E9,E10,E11,E12,E13,E14,E15,E16,E17,E18,,,E19)</f>
        <v>39184</v>
      </c>
      <c r="F6" s="19">
        <f>SUM(F7,F8,F9,F10,F11,F12,F13,F14,F15,F16,F17,F18,,,F19)</f>
        <v>33710</v>
      </c>
      <c r="G6" s="167" t="s">
        <v>280</v>
      </c>
      <c r="H6" s="146"/>
      <c r="I6" s="146"/>
      <c r="J6" s="146"/>
      <c r="K6" s="146"/>
      <c r="L6" s="184">
        <f>SUM(L7,L8,L9,L10,L11,L12,L13,L14,L15,L16,L17,L18,L19,L20,L21,L22,L23,L25)</f>
        <v>5072</v>
      </c>
      <c r="M6" s="185"/>
      <c r="N6" s="24">
        <f>SUM(N7,N8,N9,N10,N11,N12,N13,N14,N15,N16,N17,N18,N19,N20,N21,N22,N23,N25)</f>
        <v>31088</v>
      </c>
    </row>
    <row r="7" spans="1:14" ht="21.75" customHeight="1">
      <c r="A7" s="3" t="s">
        <v>0</v>
      </c>
      <c r="B7" s="5" t="s">
        <v>13</v>
      </c>
      <c r="C7" s="26">
        <v>4</v>
      </c>
      <c r="D7" s="26">
        <v>2</v>
      </c>
      <c r="E7" s="26">
        <v>18</v>
      </c>
      <c r="F7" s="19">
        <v>17</v>
      </c>
      <c r="G7" s="129" t="s">
        <v>259</v>
      </c>
      <c r="H7" s="162" t="s">
        <v>267</v>
      </c>
      <c r="I7" s="162"/>
      <c r="J7" s="162"/>
      <c r="K7" s="162"/>
      <c r="L7" s="180">
        <v>2</v>
      </c>
      <c r="M7" s="181"/>
      <c r="N7" s="132">
        <v>11</v>
      </c>
    </row>
    <row r="8" spans="1:14" ht="22.5" customHeight="1">
      <c r="A8" s="3" t="s">
        <v>1</v>
      </c>
      <c r="B8" s="5" t="s">
        <v>14</v>
      </c>
      <c r="C8" s="26">
        <v>2</v>
      </c>
      <c r="D8" s="26">
        <v>1</v>
      </c>
      <c r="E8" s="26">
        <v>22</v>
      </c>
      <c r="F8" s="19">
        <v>14</v>
      </c>
      <c r="G8" s="129" t="s">
        <v>241</v>
      </c>
      <c r="H8" s="162" t="s">
        <v>268</v>
      </c>
      <c r="I8" s="162"/>
      <c r="J8" s="162"/>
      <c r="K8" s="162"/>
      <c r="L8" s="178" t="s">
        <v>290</v>
      </c>
      <c r="M8" s="179"/>
      <c r="N8" s="132" t="s">
        <v>291</v>
      </c>
    </row>
    <row r="9" spans="1:14" ht="22.5" customHeight="1">
      <c r="A9" s="3" t="s">
        <v>2</v>
      </c>
      <c r="B9" s="5" t="s">
        <v>15</v>
      </c>
      <c r="C9" s="26">
        <v>2</v>
      </c>
      <c r="D9" s="26">
        <v>2</v>
      </c>
      <c r="E9" s="26">
        <v>36</v>
      </c>
      <c r="F9" s="19">
        <v>65</v>
      </c>
      <c r="G9" s="129" t="s">
        <v>242</v>
      </c>
      <c r="H9" s="162" t="s">
        <v>269</v>
      </c>
      <c r="I9" s="162"/>
      <c r="J9" s="162"/>
      <c r="K9" s="162"/>
      <c r="L9" s="180">
        <v>2</v>
      </c>
      <c r="M9" s="181"/>
      <c r="N9" s="132">
        <v>37</v>
      </c>
    </row>
    <row r="10" spans="1:14" ht="22.5" customHeight="1">
      <c r="A10" s="3" t="s">
        <v>3</v>
      </c>
      <c r="B10" s="5" t="s">
        <v>16</v>
      </c>
      <c r="C10" s="26">
        <v>1</v>
      </c>
      <c r="D10" s="26">
        <v>1</v>
      </c>
      <c r="E10" s="26">
        <v>12</v>
      </c>
      <c r="F10" s="19">
        <v>14</v>
      </c>
      <c r="G10" s="129" t="s">
        <v>243</v>
      </c>
      <c r="H10" s="162" t="s">
        <v>270</v>
      </c>
      <c r="I10" s="162"/>
      <c r="J10" s="162"/>
      <c r="K10" s="162"/>
      <c r="L10" s="155">
        <v>1</v>
      </c>
      <c r="M10" s="172"/>
      <c r="N10" s="132">
        <v>16</v>
      </c>
    </row>
    <row r="11" spans="1:14" ht="21" customHeight="1">
      <c r="A11" s="3" t="s">
        <v>4</v>
      </c>
      <c r="B11" s="5" t="s">
        <v>17</v>
      </c>
      <c r="C11" s="26">
        <v>618</v>
      </c>
      <c r="D11" s="26">
        <v>584</v>
      </c>
      <c r="E11" s="26">
        <v>3804</v>
      </c>
      <c r="F11" s="19">
        <v>2999</v>
      </c>
      <c r="G11" s="129" t="s">
        <v>4</v>
      </c>
      <c r="H11" s="162" t="s">
        <v>271</v>
      </c>
      <c r="I11" s="162"/>
      <c r="J11" s="162"/>
      <c r="K11" s="162"/>
      <c r="L11" s="155">
        <v>494</v>
      </c>
      <c r="M11" s="172"/>
      <c r="N11" s="132">
        <v>2538</v>
      </c>
    </row>
    <row r="12" spans="1:14" ht="22.5" customHeight="1">
      <c r="A12" s="3" t="s">
        <v>5</v>
      </c>
      <c r="B12" s="5" t="s">
        <v>18</v>
      </c>
      <c r="C12" s="26">
        <v>258</v>
      </c>
      <c r="D12" s="26">
        <v>229</v>
      </c>
      <c r="E12" s="26">
        <v>2098</v>
      </c>
      <c r="F12" s="19">
        <v>1687</v>
      </c>
      <c r="G12" s="129" t="s">
        <v>244</v>
      </c>
      <c r="H12" s="162" t="s">
        <v>272</v>
      </c>
      <c r="I12" s="162"/>
      <c r="J12" s="162"/>
      <c r="K12" s="162"/>
      <c r="L12" s="155">
        <v>169</v>
      </c>
      <c r="M12" s="172"/>
      <c r="N12" s="132">
        <v>1183</v>
      </c>
    </row>
    <row r="13" spans="1:14" ht="24.75" customHeight="1">
      <c r="A13" s="3" t="s">
        <v>6</v>
      </c>
      <c r="B13" s="136" t="s">
        <v>23</v>
      </c>
      <c r="C13" s="26">
        <v>8</v>
      </c>
      <c r="D13" s="26">
        <v>8</v>
      </c>
      <c r="E13" s="26">
        <v>240</v>
      </c>
      <c r="F13" s="19">
        <v>245</v>
      </c>
      <c r="G13" s="131" t="s">
        <v>6</v>
      </c>
      <c r="H13" s="176" t="s">
        <v>23</v>
      </c>
      <c r="I13" s="176"/>
      <c r="J13" s="176"/>
      <c r="K13" s="177"/>
      <c r="L13" s="155">
        <v>11</v>
      </c>
      <c r="M13" s="172"/>
      <c r="N13" s="132">
        <v>220</v>
      </c>
    </row>
    <row r="14" spans="1:14" ht="22.5" customHeight="1">
      <c r="A14" s="3" t="s">
        <v>7</v>
      </c>
      <c r="B14" s="5" t="s">
        <v>19</v>
      </c>
      <c r="C14" s="26">
        <v>84</v>
      </c>
      <c r="D14" s="26">
        <v>92</v>
      </c>
      <c r="E14" s="26">
        <v>1773</v>
      </c>
      <c r="F14" s="19">
        <v>1542</v>
      </c>
      <c r="G14" s="129" t="s">
        <v>245</v>
      </c>
      <c r="H14" s="162" t="s">
        <v>273</v>
      </c>
      <c r="I14" s="162"/>
      <c r="J14" s="162"/>
      <c r="K14" s="162"/>
      <c r="L14" s="155">
        <v>15</v>
      </c>
      <c r="M14" s="172"/>
      <c r="N14" s="132">
        <v>147</v>
      </c>
    </row>
    <row r="15" spans="1:14" ht="22.5" customHeight="1">
      <c r="A15" s="3" t="s">
        <v>8</v>
      </c>
      <c r="B15" s="6" t="s">
        <v>284</v>
      </c>
      <c r="C15" s="26">
        <v>2519</v>
      </c>
      <c r="D15" s="26">
        <v>2376</v>
      </c>
      <c r="E15" s="26">
        <v>11770</v>
      </c>
      <c r="F15" s="19">
        <v>10943</v>
      </c>
      <c r="G15" s="129" t="s">
        <v>246</v>
      </c>
      <c r="H15" s="162" t="s">
        <v>274</v>
      </c>
      <c r="I15" s="162"/>
      <c r="J15" s="162"/>
      <c r="K15" s="162"/>
      <c r="L15" s="155">
        <v>54</v>
      </c>
      <c r="M15" s="172"/>
      <c r="N15" s="132">
        <v>1093</v>
      </c>
    </row>
    <row r="16" spans="1:14" ht="22.5" customHeight="1">
      <c r="A16" s="3" t="s">
        <v>9</v>
      </c>
      <c r="B16" s="5" t="s">
        <v>20</v>
      </c>
      <c r="C16" s="26">
        <v>69</v>
      </c>
      <c r="D16" s="26">
        <v>68</v>
      </c>
      <c r="E16" s="26">
        <v>754</v>
      </c>
      <c r="F16" s="19">
        <v>762</v>
      </c>
      <c r="G16" s="129" t="s">
        <v>247</v>
      </c>
      <c r="H16" s="162" t="s">
        <v>275</v>
      </c>
      <c r="I16" s="162"/>
      <c r="J16" s="162"/>
      <c r="K16" s="162"/>
      <c r="L16" s="155">
        <v>1294</v>
      </c>
      <c r="M16" s="172"/>
      <c r="N16" s="132">
        <v>6943</v>
      </c>
    </row>
    <row r="17" spans="1:14" ht="22.5" customHeight="1">
      <c r="A17" s="3" t="s">
        <v>10</v>
      </c>
      <c r="B17" s="5" t="s">
        <v>21</v>
      </c>
      <c r="C17" s="26">
        <v>422</v>
      </c>
      <c r="D17" s="26">
        <v>415</v>
      </c>
      <c r="E17" s="26">
        <v>1486</v>
      </c>
      <c r="F17" s="19">
        <v>1076</v>
      </c>
      <c r="G17" s="129" t="s">
        <v>248</v>
      </c>
      <c r="H17" s="162" t="s">
        <v>276</v>
      </c>
      <c r="I17" s="162"/>
      <c r="J17" s="162"/>
      <c r="K17" s="162"/>
      <c r="L17" s="155">
        <v>54</v>
      </c>
      <c r="M17" s="172"/>
      <c r="N17" s="132">
        <v>711</v>
      </c>
    </row>
    <row r="18" spans="1:14" ht="21.75" customHeight="1">
      <c r="A18" s="3" t="s">
        <v>11</v>
      </c>
      <c r="B18" s="5" t="s">
        <v>22</v>
      </c>
      <c r="C18" s="26">
        <v>2149</v>
      </c>
      <c r="D18" s="26">
        <v>2023</v>
      </c>
      <c r="E18" s="26">
        <v>16328</v>
      </c>
      <c r="F18" s="19">
        <v>13743</v>
      </c>
      <c r="G18" s="129" t="s">
        <v>249</v>
      </c>
      <c r="H18" s="162" t="s">
        <v>277</v>
      </c>
      <c r="I18" s="162"/>
      <c r="J18" s="162"/>
      <c r="K18" s="162"/>
      <c r="L18" s="155">
        <v>388</v>
      </c>
      <c r="M18" s="172"/>
      <c r="N18" s="132">
        <v>1134</v>
      </c>
    </row>
    <row r="19" spans="1:14" ht="21.75" customHeight="1">
      <c r="A19" s="7" t="s">
        <v>12</v>
      </c>
      <c r="B19" s="44" t="s">
        <v>24</v>
      </c>
      <c r="C19" s="28">
        <v>27</v>
      </c>
      <c r="D19" s="28">
        <v>24</v>
      </c>
      <c r="E19" s="28">
        <v>843</v>
      </c>
      <c r="F19" s="30">
        <v>603</v>
      </c>
      <c r="G19" s="129" t="s">
        <v>250</v>
      </c>
      <c r="H19" s="168" t="s">
        <v>285</v>
      </c>
      <c r="I19" s="168"/>
      <c r="J19" s="168"/>
      <c r="K19" s="169"/>
      <c r="L19" s="155">
        <v>1284</v>
      </c>
      <c r="M19" s="172"/>
      <c r="N19" s="132">
        <v>7986</v>
      </c>
    </row>
    <row r="20" spans="3:14" ht="22.5" customHeight="1">
      <c r="C20" s="13"/>
      <c r="G20" s="128" t="s">
        <v>251</v>
      </c>
      <c r="H20" s="162" t="s">
        <v>286</v>
      </c>
      <c r="I20" s="162"/>
      <c r="J20" s="162"/>
      <c r="K20" s="162"/>
      <c r="L20" s="155">
        <v>231</v>
      </c>
      <c r="M20" s="172"/>
      <c r="N20" s="132">
        <v>2447</v>
      </c>
    </row>
    <row r="21" spans="1:14" ht="22.5" customHeight="1">
      <c r="A21" s="139"/>
      <c r="B21" s="139"/>
      <c r="C21" s="139"/>
      <c r="D21" s="139"/>
      <c r="E21" s="145"/>
      <c r="F21" s="145"/>
      <c r="G21" s="128" t="s">
        <v>252</v>
      </c>
      <c r="H21" s="174" t="s">
        <v>287</v>
      </c>
      <c r="I21" s="174"/>
      <c r="J21" s="174"/>
      <c r="K21" s="174"/>
      <c r="L21" s="155">
        <v>205</v>
      </c>
      <c r="M21" s="172"/>
      <c r="N21" s="132">
        <v>1092</v>
      </c>
    </row>
    <row r="22" spans="1:14" ht="22.5" customHeight="1">
      <c r="A22" s="139"/>
      <c r="B22" s="139"/>
      <c r="C22" s="128"/>
      <c r="D22" s="128"/>
      <c r="E22" s="128"/>
      <c r="F22" s="128"/>
      <c r="G22" s="128" t="s">
        <v>253</v>
      </c>
      <c r="H22" s="174" t="s">
        <v>278</v>
      </c>
      <c r="I22" s="175"/>
      <c r="J22" s="175"/>
      <c r="K22" s="168"/>
      <c r="L22" s="155">
        <v>35</v>
      </c>
      <c r="M22" s="172"/>
      <c r="N22" s="132">
        <v>442</v>
      </c>
    </row>
    <row r="23" spans="1:14" ht="11.25" customHeight="1">
      <c r="A23" s="128"/>
      <c r="B23" s="128"/>
      <c r="C23" s="128"/>
      <c r="D23" s="128"/>
      <c r="E23" s="128"/>
      <c r="F23" s="128"/>
      <c r="G23" s="139" t="s">
        <v>254</v>
      </c>
      <c r="H23" s="174" t="s">
        <v>289</v>
      </c>
      <c r="I23" s="174"/>
      <c r="J23" s="174"/>
      <c r="K23" s="186"/>
      <c r="L23" s="155">
        <v>810</v>
      </c>
      <c r="M23" s="172"/>
      <c r="N23" s="155">
        <v>4493</v>
      </c>
    </row>
    <row r="24" spans="1:14" ht="11.25" customHeight="1">
      <c r="A24" s="145"/>
      <c r="B24" s="145"/>
      <c r="C24" s="18"/>
      <c r="D24" s="18"/>
      <c r="E24" s="18"/>
      <c r="F24" s="18"/>
      <c r="G24" s="139"/>
      <c r="H24" s="173" t="s">
        <v>288</v>
      </c>
      <c r="I24" s="173"/>
      <c r="J24" s="173"/>
      <c r="K24" s="173"/>
      <c r="L24" s="155"/>
      <c r="M24" s="172"/>
      <c r="N24" s="155"/>
    </row>
    <row r="25" spans="1:14" ht="11.25" customHeight="1">
      <c r="A25" s="130"/>
      <c r="B25" s="130"/>
      <c r="C25" s="18"/>
      <c r="D25" s="18"/>
      <c r="E25" s="18"/>
      <c r="F25" s="18"/>
      <c r="G25" s="139" t="s">
        <v>255</v>
      </c>
      <c r="H25" s="162" t="s">
        <v>256</v>
      </c>
      <c r="I25" s="162"/>
      <c r="J25" s="162"/>
      <c r="K25" s="162"/>
      <c r="L25" s="155">
        <v>23</v>
      </c>
      <c r="M25" s="172"/>
      <c r="N25" s="155">
        <v>595</v>
      </c>
    </row>
    <row r="26" spans="1:15" ht="11.25" customHeight="1">
      <c r="A26" s="130"/>
      <c r="B26" s="130"/>
      <c r="C26" s="18"/>
      <c r="D26" s="18"/>
      <c r="E26" s="18"/>
      <c r="F26" s="18"/>
      <c r="G26" s="144"/>
      <c r="H26" s="189" t="s">
        <v>288</v>
      </c>
      <c r="I26" s="189"/>
      <c r="J26" s="189"/>
      <c r="K26" s="189"/>
      <c r="L26" s="157"/>
      <c r="M26" s="194"/>
      <c r="N26" s="157"/>
      <c r="O26" s="14"/>
    </row>
    <row r="27" spans="1:14" s="14" customFormat="1" ht="6.75" customHeight="1">
      <c r="A27" s="139"/>
      <c r="B27" s="139"/>
      <c r="C27" s="18"/>
      <c r="D27" s="18"/>
      <c r="E27" s="18"/>
      <c r="F27" s="18"/>
      <c r="G27" s="127"/>
      <c r="H27" s="127"/>
      <c r="I27" s="127"/>
      <c r="J27" s="127"/>
      <c r="K27" s="127"/>
      <c r="L27" s="127"/>
      <c r="M27" s="127"/>
      <c r="N27" s="13"/>
    </row>
    <row r="28" spans="1:13" ht="18.75" customHeight="1">
      <c r="A28" s="143" t="s">
        <v>29</v>
      </c>
      <c r="B28" s="143"/>
      <c r="C28" s="140" t="s">
        <v>26</v>
      </c>
      <c r="D28" s="141"/>
      <c r="E28" s="142"/>
      <c r="F28" s="187" t="s">
        <v>240</v>
      </c>
      <c r="G28" s="188"/>
      <c r="H28" s="188"/>
      <c r="I28" s="188"/>
      <c r="J28" s="188"/>
      <c r="K28" s="188"/>
      <c r="L28" s="134"/>
      <c r="M28" s="130"/>
    </row>
    <row r="29" spans="1:13" ht="18.75" customHeight="1">
      <c r="A29" s="144"/>
      <c r="B29" s="144"/>
      <c r="C29" s="8" t="s">
        <v>283</v>
      </c>
      <c r="D29" s="8" t="s">
        <v>282</v>
      </c>
      <c r="E29" s="8" t="s">
        <v>281</v>
      </c>
      <c r="F29" s="8" t="s">
        <v>283</v>
      </c>
      <c r="G29" s="140" t="s">
        <v>282</v>
      </c>
      <c r="H29" s="141"/>
      <c r="I29" s="141"/>
      <c r="J29" s="140" t="s">
        <v>281</v>
      </c>
      <c r="K29" s="141"/>
      <c r="L29" s="14"/>
      <c r="M29" s="128"/>
    </row>
    <row r="30" spans="1:13" ht="18.75" customHeight="1">
      <c r="A30" s="137" t="s">
        <v>280</v>
      </c>
      <c r="B30" s="138"/>
      <c r="C30" s="26">
        <f>SUM(C31,C32,C33,C34,C35,C36,C37)</f>
        <v>6025</v>
      </c>
      <c r="D30" s="26">
        <v>5674</v>
      </c>
      <c r="E30" s="26">
        <v>4929</v>
      </c>
      <c r="F30" s="26">
        <f>SUM(F31,F32,F33,F34,F35,F36,F37)</f>
        <v>35821</v>
      </c>
      <c r="G30" s="170">
        <v>31162</v>
      </c>
      <c r="H30" s="171"/>
      <c r="I30" s="171"/>
      <c r="J30" s="184">
        <f>SUM(J31,J32,J33,J34,J35,J36,J37)</f>
        <v>29269</v>
      </c>
      <c r="K30" s="190"/>
      <c r="L30" s="18"/>
      <c r="M30" s="133"/>
    </row>
    <row r="31" spans="1:13" ht="18.75" customHeight="1">
      <c r="A31" s="139" t="s">
        <v>30</v>
      </c>
      <c r="B31" s="139"/>
      <c r="C31" s="26">
        <v>4231</v>
      </c>
      <c r="D31" s="26">
        <v>4015</v>
      </c>
      <c r="E31" s="26">
        <v>3439</v>
      </c>
      <c r="F31" s="26">
        <v>9315</v>
      </c>
      <c r="G31" s="155">
        <v>8724</v>
      </c>
      <c r="H31" s="156"/>
      <c r="I31" s="156"/>
      <c r="J31" s="180">
        <v>7332</v>
      </c>
      <c r="K31" s="191"/>
      <c r="L31" s="18"/>
      <c r="M31" s="133"/>
    </row>
    <row r="32" spans="1:13" ht="18.75" customHeight="1">
      <c r="A32" s="139" t="s">
        <v>31</v>
      </c>
      <c r="B32" s="152"/>
      <c r="C32" s="26">
        <v>1079</v>
      </c>
      <c r="D32" s="26">
        <v>970</v>
      </c>
      <c r="E32" s="26">
        <v>862</v>
      </c>
      <c r="F32" s="26">
        <v>6900</v>
      </c>
      <c r="G32" s="155">
        <v>6257</v>
      </c>
      <c r="H32" s="156"/>
      <c r="I32" s="156"/>
      <c r="J32" s="180">
        <v>5493</v>
      </c>
      <c r="K32" s="191"/>
      <c r="L32" s="18"/>
      <c r="M32" s="133"/>
    </row>
    <row r="33" spans="1:13" ht="18.75" customHeight="1">
      <c r="A33" s="139" t="s">
        <v>32</v>
      </c>
      <c r="B33" s="152"/>
      <c r="C33" s="26">
        <v>439</v>
      </c>
      <c r="D33" s="26">
        <v>419</v>
      </c>
      <c r="E33" s="26">
        <v>368</v>
      </c>
      <c r="F33" s="26">
        <v>5815</v>
      </c>
      <c r="G33" s="155">
        <v>5499</v>
      </c>
      <c r="H33" s="156"/>
      <c r="I33" s="156"/>
      <c r="J33" s="180">
        <v>4887</v>
      </c>
      <c r="K33" s="191"/>
      <c r="L33" s="18"/>
      <c r="M33" s="133"/>
    </row>
    <row r="34" spans="1:13" ht="18.75" customHeight="1">
      <c r="A34" s="139" t="s">
        <v>33</v>
      </c>
      <c r="B34" s="152"/>
      <c r="C34" s="26">
        <v>124</v>
      </c>
      <c r="D34" s="26">
        <v>85</v>
      </c>
      <c r="E34" s="26">
        <v>100</v>
      </c>
      <c r="F34" s="26">
        <v>2960</v>
      </c>
      <c r="G34" s="155">
        <v>2028</v>
      </c>
      <c r="H34" s="156"/>
      <c r="I34" s="156"/>
      <c r="J34" s="180">
        <v>2369</v>
      </c>
      <c r="K34" s="191"/>
      <c r="L34" s="18"/>
      <c r="M34" s="133"/>
    </row>
    <row r="35" spans="1:13" ht="18.75" customHeight="1">
      <c r="A35" s="139" t="s">
        <v>34</v>
      </c>
      <c r="B35" s="152"/>
      <c r="C35" s="26">
        <v>80</v>
      </c>
      <c r="D35" s="26">
        <v>72</v>
      </c>
      <c r="E35" s="26">
        <v>73</v>
      </c>
      <c r="F35" s="26">
        <v>3035</v>
      </c>
      <c r="G35" s="155">
        <v>2712</v>
      </c>
      <c r="H35" s="156"/>
      <c r="I35" s="156"/>
      <c r="J35" s="180">
        <v>2705</v>
      </c>
      <c r="K35" s="191"/>
      <c r="L35" s="18"/>
      <c r="M35" s="133"/>
    </row>
    <row r="36" spans="1:13" ht="18.75" customHeight="1">
      <c r="A36" s="139" t="s">
        <v>35</v>
      </c>
      <c r="B36" s="152"/>
      <c r="C36" s="26">
        <v>46</v>
      </c>
      <c r="D36" s="26">
        <v>48</v>
      </c>
      <c r="E36" s="26">
        <v>52</v>
      </c>
      <c r="F36" s="26">
        <v>3246</v>
      </c>
      <c r="G36" s="155">
        <v>3240</v>
      </c>
      <c r="H36" s="156"/>
      <c r="I36" s="156"/>
      <c r="J36" s="180">
        <v>3291</v>
      </c>
      <c r="K36" s="191"/>
      <c r="L36" s="18"/>
      <c r="M36" s="133"/>
    </row>
    <row r="37" spans="1:13" ht="18.75" customHeight="1">
      <c r="A37" s="144" t="s">
        <v>36</v>
      </c>
      <c r="B37" s="160"/>
      <c r="C37" s="28">
        <v>26</v>
      </c>
      <c r="D37" s="28">
        <v>18</v>
      </c>
      <c r="E37" s="28">
        <v>20</v>
      </c>
      <c r="F37" s="28">
        <v>4550</v>
      </c>
      <c r="G37" s="157">
        <v>2702</v>
      </c>
      <c r="H37" s="158"/>
      <c r="I37" s="158"/>
      <c r="J37" s="192">
        <v>3192</v>
      </c>
      <c r="K37" s="193"/>
      <c r="L37" s="18"/>
      <c r="M37" s="133"/>
    </row>
    <row r="38" spans="1:14" ht="5.25" customHeight="1">
      <c r="A38" s="14"/>
      <c r="N38" s="14"/>
    </row>
    <row r="39" spans="1:15" ht="13.5" customHeight="1">
      <c r="A39" s="154" t="s">
        <v>224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</row>
    <row r="40" spans="1:15" ht="13.5" customHeight="1">
      <c r="A40" s="153" t="s">
        <v>260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</row>
    <row r="41" spans="1:15" ht="13.5" customHeight="1">
      <c r="A41" s="153" t="s">
        <v>261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</row>
    <row r="42" spans="2:14" ht="13.5" customHeight="1">
      <c r="B42" s="3"/>
      <c r="D42" s="153" t="s">
        <v>37</v>
      </c>
      <c r="E42" s="153"/>
      <c r="F42" s="153"/>
      <c r="G42" s="153"/>
      <c r="H42" s="153"/>
      <c r="I42" s="153"/>
      <c r="J42" s="153"/>
      <c r="K42" s="153"/>
      <c r="L42" s="153"/>
      <c r="M42" s="153"/>
      <c r="N42" s="153"/>
    </row>
  </sheetData>
  <sheetProtection/>
  <mergeCells count="90">
    <mergeCell ref="N23:N24"/>
    <mergeCell ref="N25:N26"/>
    <mergeCell ref="J33:K33"/>
    <mergeCell ref="J34:K34"/>
    <mergeCell ref="J35:K35"/>
    <mergeCell ref="J36:K36"/>
    <mergeCell ref="J37:K37"/>
    <mergeCell ref="L23:M24"/>
    <mergeCell ref="L25:M26"/>
    <mergeCell ref="F28:K28"/>
    <mergeCell ref="G25:G26"/>
    <mergeCell ref="H26:K26"/>
    <mergeCell ref="J30:K30"/>
    <mergeCell ref="J31:K31"/>
    <mergeCell ref="J32:K32"/>
    <mergeCell ref="L15:M15"/>
    <mergeCell ref="L18:M18"/>
    <mergeCell ref="L6:M6"/>
    <mergeCell ref="L7:M7"/>
    <mergeCell ref="H23:K23"/>
    <mergeCell ref="G23:G24"/>
    <mergeCell ref="L8:M8"/>
    <mergeCell ref="L9:M9"/>
    <mergeCell ref="L10:M10"/>
    <mergeCell ref="L11:M11"/>
    <mergeCell ref="L4:M4"/>
    <mergeCell ref="D42:N42"/>
    <mergeCell ref="L19:M19"/>
    <mergeCell ref="L20:M20"/>
    <mergeCell ref="L21:M21"/>
    <mergeCell ref="L22:M22"/>
    <mergeCell ref="L12:M12"/>
    <mergeCell ref="L13:M13"/>
    <mergeCell ref="L14:M14"/>
    <mergeCell ref="H24:K24"/>
    <mergeCell ref="H21:K21"/>
    <mergeCell ref="H22:K22"/>
    <mergeCell ref="L16:M16"/>
    <mergeCell ref="L17:M17"/>
    <mergeCell ref="H13:K13"/>
    <mergeCell ref="H14:K14"/>
    <mergeCell ref="H11:K11"/>
    <mergeCell ref="H12:K12"/>
    <mergeCell ref="G34:I34"/>
    <mergeCell ref="G31:I31"/>
    <mergeCell ref="G29:I29"/>
    <mergeCell ref="G30:I30"/>
    <mergeCell ref="G32:I32"/>
    <mergeCell ref="G33:I33"/>
    <mergeCell ref="H25:K25"/>
    <mergeCell ref="J29:K29"/>
    <mergeCell ref="H19:K19"/>
    <mergeCell ref="H20:K20"/>
    <mergeCell ref="H15:K15"/>
    <mergeCell ref="H16:K16"/>
    <mergeCell ref="H17:K17"/>
    <mergeCell ref="H18:K18"/>
    <mergeCell ref="H7:K7"/>
    <mergeCell ref="H8:K8"/>
    <mergeCell ref="H9:K9"/>
    <mergeCell ref="H10:K10"/>
    <mergeCell ref="G4:K5"/>
    <mergeCell ref="G6:K6"/>
    <mergeCell ref="A1:O1"/>
    <mergeCell ref="A37:B37"/>
    <mergeCell ref="A27:B27"/>
    <mergeCell ref="L5:N5"/>
    <mergeCell ref="E4:F4"/>
    <mergeCell ref="A32:B32"/>
    <mergeCell ref="A24:B24"/>
    <mergeCell ref="A33:B33"/>
    <mergeCell ref="A34:B34"/>
    <mergeCell ref="A36:B36"/>
    <mergeCell ref="A35:B35"/>
    <mergeCell ref="A40:O40"/>
    <mergeCell ref="A41:O41"/>
    <mergeCell ref="A39:O39"/>
    <mergeCell ref="G35:I35"/>
    <mergeCell ref="G36:I36"/>
    <mergeCell ref="G37:I37"/>
    <mergeCell ref="A30:B30"/>
    <mergeCell ref="A31:B31"/>
    <mergeCell ref="C28:E28"/>
    <mergeCell ref="A28:B29"/>
    <mergeCell ref="C4:D4"/>
    <mergeCell ref="E21:F21"/>
    <mergeCell ref="A4:B5"/>
    <mergeCell ref="A6:B6"/>
    <mergeCell ref="A21:B22"/>
    <mergeCell ref="C21:D21"/>
  </mergeCells>
  <printOptions/>
  <pageMargins left="0.7874015748031497" right="0.3937007874015748" top="0.7874015748031497" bottom="0.5905511811023623" header="0" footer="0.5905511811023623"/>
  <pageSetup firstPageNumber="25" useFirstPageNumber="1" horizontalDpi="300" verticalDpi="300" orientation="portrait" paperSize="9" r:id="rId1"/>
  <headerFooter alignWithMargins="0">
    <oddFooter>&amp;C－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38"/>
  <sheetViews>
    <sheetView tabSelected="1" zoomScalePageLayoutView="0" workbookViewId="0" topLeftCell="A28">
      <selection activeCell="E6" sqref="E6:H35"/>
    </sheetView>
  </sheetViews>
  <sheetFormatPr defaultColWidth="9.00390625" defaultRowHeight="12.75"/>
  <cols>
    <col min="1" max="1" width="33.875" style="61" customWidth="1"/>
    <col min="2" max="2" width="10.00390625" style="61" customWidth="1"/>
    <col min="3" max="3" width="11.75390625" style="62" customWidth="1"/>
    <col min="4" max="4" width="12.75390625" style="61" customWidth="1"/>
    <col min="5" max="5" width="10.00390625" style="61" customWidth="1"/>
    <col min="6" max="6" width="11.75390625" style="61" customWidth="1"/>
    <col min="7" max="7" width="1.37890625" style="61" customWidth="1"/>
    <col min="8" max="8" width="12.75390625" style="61" customWidth="1"/>
    <col min="9" max="9" width="10.00390625" style="61" customWidth="1"/>
    <col min="10" max="10" width="11.75390625" style="61" customWidth="1"/>
    <col min="11" max="11" width="12.75390625" style="61" customWidth="1"/>
    <col min="12" max="12" width="10.00390625" style="61" customWidth="1"/>
    <col min="13" max="13" width="11.75390625" style="61" customWidth="1"/>
    <col min="14" max="14" width="12.75390625" style="61" customWidth="1"/>
    <col min="15" max="16384" width="9.125" style="61" customWidth="1"/>
  </cols>
  <sheetData>
    <row r="1" spans="1:14" ht="13.5">
      <c r="A1" s="60" t="s">
        <v>226</v>
      </c>
      <c r="M1" s="200" t="s">
        <v>72</v>
      </c>
      <c r="N1" s="200"/>
    </row>
    <row r="2" spans="5:14" ht="7.5" customHeight="1">
      <c r="E2" s="63"/>
      <c r="F2" s="63"/>
      <c r="I2" s="63"/>
      <c r="J2" s="63"/>
      <c r="K2" s="63"/>
      <c r="L2" s="63"/>
      <c r="M2" s="201"/>
      <c r="N2" s="201"/>
    </row>
    <row r="3" spans="1:14" ht="22.5" customHeight="1">
      <c r="A3" s="196" t="s">
        <v>54</v>
      </c>
      <c r="B3" s="198" t="s">
        <v>232</v>
      </c>
      <c r="C3" s="198"/>
      <c r="D3" s="198"/>
      <c r="E3" s="199" t="s">
        <v>231</v>
      </c>
      <c r="F3" s="197"/>
      <c r="G3" s="205" t="s">
        <v>58</v>
      </c>
      <c r="H3" s="206"/>
      <c r="I3" s="202" t="s">
        <v>230</v>
      </c>
      <c r="J3" s="203"/>
      <c r="K3" s="204"/>
      <c r="L3" s="202" t="s">
        <v>59</v>
      </c>
      <c r="M3" s="203"/>
      <c r="N3" s="203"/>
    </row>
    <row r="4" spans="1:15" ht="45" customHeight="1">
      <c r="A4" s="197"/>
      <c r="B4" s="64" t="s">
        <v>55</v>
      </c>
      <c r="C4" s="66" t="s">
        <v>56</v>
      </c>
      <c r="D4" s="70" t="s">
        <v>57</v>
      </c>
      <c r="E4" s="64" t="s">
        <v>55</v>
      </c>
      <c r="F4" s="71" t="s">
        <v>56</v>
      </c>
      <c r="G4" s="66"/>
      <c r="H4" s="70" t="s">
        <v>57</v>
      </c>
      <c r="I4" s="64" t="s">
        <v>55</v>
      </c>
      <c r="J4" s="65" t="s">
        <v>56</v>
      </c>
      <c r="K4" s="70" t="s">
        <v>57</v>
      </c>
      <c r="L4" s="68" t="s">
        <v>55</v>
      </c>
      <c r="M4" s="71" t="s">
        <v>56</v>
      </c>
      <c r="N4" s="71" t="s">
        <v>57</v>
      </c>
      <c r="O4" s="72"/>
    </row>
    <row r="5" spans="2:14" ht="15" customHeight="1">
      <c r="B5" s="73"/>
      <c r="C5" s="74"/>
      <c r="D5" s="75"/>
      <c r="E5" s="73"/>
      <c r="F5" s="76"/>
      <c r="G5" s="75"/>
      <c r="H5" s="73"/>
      <c r="I5" s="73"/>
      <c r="K5" s="77"/>
      <c r="L5" s="73"/>
      <c r="N5" s="78"/>
    </row>
    <row r="6" spans="1:15" ht="22.5" customHeight="1">
      <c r="A6" s="79" t="s">
        <v>27</v>
      </c>
      <c r="B6" s="77">
        <f aca="true" t="shared" si="0" ref="B6:N6">SUM(B8,B28)</f>
        <v>1496</v>
      </c>
      <c r="C6" s="77">
        <f t="shared" si="0"/>
        <v>7034</v>
      </c>
      <c r="D6" s="77">
        <f t="shared" si="0"/>
        <v>16166209</v>
      </c>
      <c r="E6" s="291">
        <f t="shared" si="0"/>
        <v>1507</v>
      </c>
      <c r="F6" s="292">
        <f t="shared" si="0"/>
        <v>7519</v>
      </c>
      <c r="G6" s="293">
        <f t="shared" si="0"/>
        <v>0</v>
      </c>
      <c r="H6" s="291">
        <f t="shared" si="0"/>
        <v>15223767</v>
      </c>
      <c r="I6" s="80">
        <f t="shared" si="0"/>
        <v>1417</v>
      </c>
      <c r="J6" s="82">
        <f t="shared" si="0"/>
        <v>7118</v>
      </c>
      <c r="K6" s="80">
        <f t="shared" si="0"/>
        <v>13979346</v>
      </c>
      <c r="L6" s="80">
        <f t="shared" si="0"/>
        <v>1309</v>
      </c>
      <c r="M6" s="80">
        <f t="shared" si="0"/>
        <v>6782</v>
      </c>
      <c r="N6" s="81">
        <f t="shared" si="0"/>
        <v>13327255</v>
      </c>
      <c r="O6" s="72"/>
    </row>
    <row r="7" spans="2:14" ht="15" customHeight="1">
      <c r="B7" s="83"/>
      <c r="C7" s="84"/>
      <c r="D7" s="85"/>
      <c r="E7" s="291"/>
      <c r="F7" s="292"/>
      <c r="G7" s="293"/>
      <c r="H7" s="291"/>
      <c r="I7" s="80"/>
      <c r="J7" s="81"/>
      <c r="K7" s="80"/>
      <c r="L7" s="86"/>
      <c r="M7" s="80"/>
      <c r="N7" s="81"/>
    </row>
    <row r="8" spans="1:14" ht="19.5" customHeight="1">
      <c r="A8" s="68" t="s">
        <v>65</v>
      </c>
      <c r="B8" s="87">
        <v>226</v>
      </c>
      <c r="C8" s="88">
        <v>1405</v>
      </c>
      <c r="D8" s="89">
        <v>5671713</v>
      </c>
      <c r="E8" s="294">
        <v>247</v>
      </c>
      <c r="F8" s="295">
        <v>1500</v>
      </c>
      <c r="G8" s="296"/>
      <c r="H8" s="294">
        <v>5368417</v>
      </c>
      <c r="I8" s="90">
        <v>222</v>
      </c>
      <c r="J8" s="91">
        <v>1353</v>
      </c>
      <c r="K8" s="90">
        <v>4862696</v>
      </c>
      <c r="L8" s="90">
        <v>209</v>
      </c>
      <c r="M8" s="90">
        <v>1175</v>
      </c>
      <c r="N8" s="91">
        <v>3894452</v>
      </c>
    </row>
    <row r="9" spans="2:14" ht="25.5" customHeight="1">
      <c r="B9" s="77"/>
      <c r="C9" s="92"/>
      <c r="E9" s="291"/>
      <c r="F9" s="292"/>
      <c r="G9" s="293"/>
      <c r="H9" s="291"/>
      <c r="I9" s="80"/>
      <c r="J9" s="81"/>
      <c r="K9" s="80"/>
      <c r="L9" s="86"/>
      <c r="M9" s="80"/>
      <c r="N9" s="81"/>
    </row>
    <row r="10" spans="1:14" ht="16.5" customHeight="1">
      <c r="A10" s="93" t="s">
        <v>38</v>
      </c>
      <c r="B10" s="94" t="s">
        <v>71</v>
      </c>
      <c r="C10" s="94" t="s">
        <v>71</v>
      </c>
      <c r="D10" s="94" t="s">
        <v>71</v>
      </c>
      <c r="E10" s="297" t="s">
        <v>69</v>
      </c>
      <c r="F10" s="298" t="s">
        <v>69</v>
      </c>
      <c r="G10" s="293"/>
      <c r="H10" s="297" t="s">
        <v>69</v>
      </c>
      <c r="I10" s="94" t="s">
        <v>69</v>
      </c>
      <c r="J10" s="95" t="s">
        <v>69</v>
      </c>
      <c r="K10" s="94" t="s">
        <v>69</v>
      </c>
      <c r="L10" s="86">
        <v>1</v>
      </c>
      <c r="M10" s="94" t="s">
        <v>70</v>
      </c>
      <c r="N10" s="95" t="s">
        <v>70</v>
      </c>
    </row>
    <row r="11" spans="1:14" ht="16.5" customHeight="1">
      <c r="A11" s="93" t="s">
        <v>39</v>
      </c>
      <c r="B11" s="94" t="s">
        <v>71</v>
      </c>
      <c r="C11" s="94" t="s">
        <v>71</v>
      </c>
      <c r="D11" s="94" t="s">
        <v>71</v>
      </c>
      <c r="E11" s="291">
        <v>1</v>
      </c>
      <c r="F11" s="298" t="s">
        <v>70</v>
      </c>
      <c r="G11" s="293"/>
      <c r="H11" s="297" t="s">
        <v>292</v>
      </c>
      <c r="I11" s="94" t="s">
        <v>69</v>
      </c>
      <c r="J11" s="95" t="s">
        <v>69</v>
      </c>
      <c r="K11" s="94" t="s">
        <v>69</v>
      </c>
      <c r="L11" s="86">
        <v>1</v>
      </c>
      <c r="M11" s="94" t="s">
        <v>70</v>
      </c>
      <c r="N11" s="95" t="s">
        <v>70</v>
      </c>
    </row>
    <row r="12" spans="1:14" ht="16.5" customHeight="1">
      <c r="A12" s="93" t="s">
        <v>40</v>
      </c>
      <c r="B12" s="77">
        <v>5</v>
      </c>
      <c r="C12" s="95" t="s">
        <v>70</v>
      </c>
      <c r="D12" s="95" t="s">
        <v>70</v>
      </c>
      <c r="E12" s="291">
        <v>6</v>
      </c>
      <c r="F12" s="298" t="s">
        <v>70</v>
      </c>
      <c r="G12" s="293"/>
      <c r="H12" s="297" t="s">
        <v>292</v>
      </c>
      <c r="I12" s="80">
        <v>5</v>
      </c>
      <c r="J12" s="95" t="s">
        <v>70</v>
      </c>
      <c r="K12" s="80">
        <v>19312</v>
      </c>
      <c r="L12" s="86">
        <v>5</v>
      </c>
      <c r="M12" s="80">
        <v>9</v>
      </c>
      <c r="N12" s="81">
        <v>12816</v>
      </c>
    </row>
    <row r="13" spans="1:14" ht="16.5" customHeight="1">
      <c r="A13" s="93" t="s">
        <v>41</v>
      </c>
      <c r="B13" s="77">
        <v>65</v>
      </c>
      <c r="C13" s="92">
        <v>432</v>
      </c>
      <c r="D13" s="92">
        <v>1736702</v>
      </c>
      <c r="E13" s="291">
        <v>67</v>
      </c>
      <c r="F13" s="292">
        <v>412</v>
      </c>
      <c r="G13" s="293"/>
      <c r="H13" s="291">
        <v>1520142</v>
      </c>
      <c r="I13" s="80">
        <v>64</v>
      </c>
      <c r="J13" s="81">
        <v>391</v>
      </c>
      <c r="K13" s="80">
        <v>13115871</v>
      </c>
      <c r="L13" s="86">
        <v>60</v>
      </c>
      <c r="M13" s="80">
        <v>349</v>
      </c>
      <c r="N13" s="81">
        <v>1261800</v>
      </c>
    </row>
    <row r="14" spans="1:14" ht="16.5" customHeight="1">
      <c r="A14" s="93" t="s">
        <v>42</v>
      </c>
      <c r="B14" s="77">
        <v>43</v>
      </c>
      <c r="C14" s="92">
        <v>341</v>
      </c>
      <c r="D14" s="92">
        <v>1353043</v>
      </c>
      <c r="E14" s="291">
        <v>51</v>
      </c>
      <c r="F14" s="292">
        <v>357</v>
      </c>
      <c r="G14" s="293"/>
      <c r="H14" s="291">
        <v>1434758</v>
      </c>
      <c r="I14" s="80">
        <v>39</v>
      </c>
      <c r="J14" s="81">
        <v>296</v>
      </c>
      <c r="K14" s="80">
        <v>1040942</v>
      </c>
      <c r="L14" s="86">
        <v>39</v>
      </c>
      <c r="M14" s="80">
        <v>300</v>
      </c>
      <c r="N14" s="81">
        <v>1102279</v>
      </c>
    </row>
    <row r="15" spans="1:14" ht="16.5" customHeight="1">
      <c r="A15" s="93" t="s">
        <v>43</v>
      </c>
      <c r="B15" s="77">
        <v>26</v>
      </c>
      <c r="C15" s="92">
        <v>160</v>
      </c>
      <c r="D15" s="95">
        <v>933826</v>
      </c>
      <c r="E15" s="291">
        <v>24</v>
      </c>
      <c r="F15" s="292">
        <v>148</v>
      </c>
      <c r="G15" s="293"/>
      <c r="H15" s="291">
        <v>686152</v>
      </c>
      <c r="I15" s="80">
        <v>20</v>
      </c>
      <c r="J15" s="81">
        <v>131</v>
      </c>
      <c r="K15" s="80">
        <v>639644</v>
      </c>
      <c r="L15" s="86">
        <v>16</v>
      </c>
      <c r="M15" s="80">
        <v>109</v>
      </c>
      <c r="N15" s="81">
        <v>334019</v>
      </c>
    </row>
    <row r="16" spans="1:14" ht="16.5" customHeight="1">
      <c r="A16" s="93" t="s">
        <v>44</v>
      </c>
      <c r="B16" s="77">
        <v>7</v>
      </c>
      <c r="C16" s="92">
        <v>36</v>
      </c>
      <c r="D16" s="61">
        <v>82080</v>
      </c>
      <c r="E16" s="291">
        <v>7</v>
      </c>
      <c r="F16" s="298">
        <v>21</v>
      </c>
      <c r="G16" s="293"/>
      <c r="H16" s="297">
        <v>42677</v>
      </c>
      <c r="I16" s="80">
        <v>5</v>
      </c>
      <c r="J16" s="81">
        <v>20</v>
      </c>
      <c r="K16" s="80">
        <v>23991</v>
      </c>
      <c r="L16" s="86">
        <v>5</v>
      </c>
      <c r="M16" s="80">
        <v>19</v>
      </c>
      <c r="N16" s="81">
        <v>21302</v>
      </c>
    </row>
    <row r="17" spans="1:14" ht="16.5" customHeight="1">
      <c r="A17" s="93" t="s">
        <v>45</v>
      </c>
      <c r="B17" s="77">
        <v>7</v>
      </c>
      <c r="C17" s="92">
        <v>32</v>
      </c>
      <c r="D17" s="61">
        <v>93734</v>
      </c>
      <c r="E17" s="291">
        <v>7</v>
      </c>
      <c r="F17" s="292">
        <v>37</v>
      </c>
      <c r="G17" s="293"/>
      <c r="H17" s="291">
        <v>177654</v>
      </c>
      <c r="I17" s="80">
        <v>6</v>
      </c>
      <c r="J17" s="81">
        <v>27</v>
      </c>
      <c r="K17" s="80">
        <v>91483</v>
      </c>
      <c r="L17" s="86">
        <v>3</v>
      </c>
      <c r="M17" s="94" t="s">
        <v>70</v>
      </c>
      <c r="N17" s="81">
        <v>32290</v>
      </c>
    </row>
    <row r="18" spans="1:14" ht="16.5" customHeight="1">
      <c r="A18" s="93" t="s">
        <v>46</v>
      </c>
      <c r="B18" s="77">
        <v>11</v>
      </c>
      <c r="C18" s="92" t="s">
        <v>170</v>
      </c>
      <c r="D18" s="95" t="s">
        <v>70</v>
      </c>
      <c r="E18" s="291">
        <v>8</v>
      </c>
      <c r="F18" s="298">
        <v>21</v>
      </c>
      <c r="G18" s="293"/>
      <c r="H18" s="297">
        <v>14101</v>
      </c>
      <c r="I18" s="80">
        <v>9</v>
      </c>
      <c r="J18" s="81">
        <v>26</v>
      </c>
      <c r="K18" s="80">
        <v>16147</v>
      </c>
      <c r="L18" s="86">
        <v>11</v>
      </c>
      <c r="M18" s="80">
        <v>44</v>
      </c>
      <c r="N18" s="81">
        <v>21790</v>
      </c>
    </row>
    <row r="19" spans="1:14" ht="16.5" customHeight="1">
      <c r="A19" s="93" t="s">
        <v>47</v>
      </c>
      <c r="B19" s="77">
        <v>13</v>
      </c>
      <c r="C19" s="92">
        <v>79</v>
      </c>
      <c r="D19" s="61">
        <v>228537</v>
      </c>
      <c r="E19" s="291">
        <v>9</v>
      </c>
      <c r="F19" s="298" t="s">
        <v>170</v>
      </c>
      <c r="G19" s="293"/>
      <c r="H19" s="297" t="s">
        <v>170</v>
      </c>
      <c r="I19" s="80">
        <v>10</v>
      </c>
      <c r="J19" s="81">
        <v>60</v>
      </c>
      <c r="K19" s="80">
        <v>113067</v>
      </c>
      <c r="L19" s="86">
        <v>13</v>
      </c>
      <c r="M19" s="80">
        <v>57</v>
      </c>
      <c r="N19" s="81">
        <v>168222</v>
      </c>
    </row>
    <row r="20" spans="1:14" ht="16.5" customHeight="1">
      <c r="A20" s="93" t="s">
        <v>48</v>
      </c>
      <c r="B20" s="77">
        <v>8</v>
      </c>
      <c r="C20" s="92">
        <v>53</v>
      </c>
      <c r="D20" s="61">
        <v>287819</v>
      </c>
      <c r="E20" s="291">
        <v>7</v>
      </c>
      <c r="F20" s="292">
        <v>54</v>
      </c>
      <c r="G20" s="293"/>
      <c r="H20" s="291">
        <v>204606</v>
      </c>
      <c r="I20" s="80">
        <v>11</v>
      </c>
      <c r="J20" s="81">
        <v>99</v>
      </c>
      <c r="K20" s="94" t="s">
        <v>70</v>
      </c>
      <c r="L20" s="86">
        <v>7</v>
      </c>
      <c r="M20" s="80">
        <v>46</v>
      </c>
      <c r="N20" s="81">
        <v>163478</v>
      </c>
    </row>
    <row r="21" spans="1:14" ht="16.5" customHeight="1">
      <c r="A21" s="93" t="s">
        <v>49</v>
      </c>
      <c r="B21" s="77">
        <v>8</v>
      </c>
      <c r="C21" s="92">
        <v>41</v>
      </c>
      <c r="D21" s="61">
        <v>216960</v>
      </c>
      <c r="E21" s="291">
        <v>10</v>
      </c>
      <c r="F21" s="292">
        <v>46</v>
      </c>
      <c r="G21" s="293"/>
      <c r="H21" s="291">
        <v>226746</v>
      </c>
      <c r="I21" s="80">
        <v>6</v>
      </c>
      <c r="J21" s="81">
        <v>54</v>
      </c>
      <c r="K21" s="80">
        <v>23058</v>
      </c>
      <c r="L21" s="86">
        <v>5</v>
      </c>
      <c r="M21" s="80">
        <v>33</v>
      </c>
      <c r="N21" s="95" t="s">
        <v>70</v>
      </c>
    </row>
    <row r="22" spans="1:14" ht="16.5" customHeight="1">
      <c r="A22" s="93" t="s">
        <v>50</v>
      </c>
      <c r="B22" s="77">
        <v>1</v>
      </c>
      <c r="C22" s="92" t="s">
        <v>170</v>
      </c>
      <c r="D22" s="92" t="s">
        <v>170</v>
      </c>
      <c r="E22" s="291">
        <v>1</v>
      </c>
      <c r="F22" s="298" t="s">
        <v>70</v>
      </c>
      <c r="G22" s="293"/>
      <c r="H22" s="297" t="s">
        <v>70</v>
      </c>
      <c r="I22" s="80">
        <v>2</v>
      </c>
      <c r="J22" s="95" t="s">
        <v>70</v>
      </c>
      <c r="K22" s="94" t="s">
        <v>70</v>
      </c>
      <c r="L22" s="86">
        <v>2</v>
      </c>
      <c r="M22" s="94" t="s">
        <v>70</v>
      </c>
      <c r="N22" s="95" t="s">
        <v>70</v>
      </c>
    </row>
    <row r="23" spans="1:14" ht="16.5" customHeight="1">
      <c r="A23" s="96" t="s">
        <v>67</v>
      </c>
      <c r="B23" s="77">
        <v>8</v>
      </c>
      <c r="C23" s="92">
        <v>76</v>
      </c>
      <c r="D23" s="61">
        <v>162416</v>
      </c>
      <c r="E23" s="291">
        <v>9</v>
      </c>
      <c r="F23" s="292">
        <v>71</v>
      </c>
      <c r="G23" s="293"/>
      <c r="H23" s="291">
        <v>176367</v>
      </c>
      <c r="I23" s="80">
        <v>11</v>
      </c>
      <c r="J23" s="81">
        <v>71</v>
      </c>
      <c r="K23" s="80">
        <v>392488</v>
      </c>
      <c r="L23" s="86">
        <v>7</v>
      </c>
      <c r="M23" s="80">
        <v>29</v>
      </c>
      <c r="N23" s="81">
        <v>59480</v>
      </c>
    </row>
    <row r="24" spans="1:14" ht="16.5" customHeight="1">
      <c r="A24" s="93" t="s">
        <v>51</v>
      </c>
      <c r="B24" s="77">
        <v>9</v>
      </c>
      <c r="C24" s="92">
        <v>47</v>
      </c>
      <c r="D24" s="61">
        <v>402299</v>
      </c>
      <c r="E24" s="291">
        <v>12</v>
      </c>
      <c r="F24" s="292">
        <v>116</v>
      </c>
      <c r="G24" s="293"/>
      <c r="H24" s="291">
        <v>398878</v>
      </c>
      <c r="I24" s="80">
        <v>11</v>
      </c>
      <c r="J24" s="81">
        <v>50</v>
      </c>
      <c r="K24" s="80">
        <v>371307</v>
      </c>
      <c r="L24" s="86">
        <v>11</v>
      </c>
      <c r="M24" s="80">
        <v>65</v>
      </c>
      <c r="N24" s="81">
        <v>349673</v>
      </c>
    </row>
    <row r="25" spans="1:14" ht="16.5" customHeight="1">
      <c r="A25" s="93" t="s">
        <v>52</v>
      </c>
      <c r="B25" s="94" t="s">
        <v>71</v>
      </c>
      <c r="C25" s="94" t="s">
        <v>71</v>
      </c>
      <c r="D25" s="94" t="s">
        <v>71</v>
      </c>
      <c r="E25" s="297" t="s">
        <v>69</v>
      </c>
      <c r="F25" s="298" t="s">
        <v>69</v>
      </c>
      <c r="G25" s="293"/>
      <c r="H25" s="297" t="s">
        <v>69</v>
      </c>
      <c r="I25" s="94" t="s">
        <v>69</v>
      </c>
      <c r="J25" s="95" t="s">
        <v>69</v>
      </c>
      <c r="K25" s="94" t="s">
        <v>69</v>
      </c>
      <c r="L25" s="94" t="s">
        <v>69</v>
      </c>
      <c r="M25" s="94" t="s">
        <v>69</v>
      </c>
      <c r="N25" s="95" t="s">
        <v>69</v>
      </c>
    </row>
    <row r="26" spans="1:14" ht="16.5" customHeight="1">
      <c r="A26" s="93" t="s">
        <v>53</v>
      </c>
      <c r="B26" s="77">
        <v>15</v>
      </c>
      <c r="C26" s="92">
        <v>62</v>
      </c>
      <c r="D26" s="61">
        <v>124219</v>
      </c>
      <c r="E26" s="291">
        <v>28</v>
      </c>
      <c r="F26" s="292">
        <v>129</v>
      </c>
      <c r="G26" s="293"/>
      <c r="H26" s="291">
        <v>258141</v>
      </c>
      <c r="I26" s="80">
        <v>23</v>
      </c>
      <c r="J26" s="81">
        <v>109</v>
      </c>
      <c r="K26" s="80">
        <v>228888</v>
      </c>
      <c r="L26" s="86">
        <v>23</v>
      </c>
      <c r="M26" s="80">
        <v>92</v>
      </c>
      <c r="N26" s="81">
        <v>212080</v>
      </c>
    </row>
    <row r="27" spans="2:14" ht="17.25" customHeight="1">
      <c r="B27" s="77"/>
      <c r="C27" s="92"/>
      <c r="E27" s="291"/>
      <c r="F27" s="292"/>
      <c r="G27" s="293"/>
      <c r="H27" s="291"/>
      <c r="I27" s="83"/>
      <c r="K27" s="80"/>
      <c r="L27" s="86"/>
      <c r="M27" s="80"/>
      <c r="N27" s="81"/>
    </row>
    <row r="28" spans="1:14" ht="19.5" customHeight="1">
      <c r="A28" s="68" t="s">
        <v>66</v>
      </c>
      <c r="B28" s="87">
        <v>1270</v>
      </c>
      <c r="C28" s="88">
        <v>5629</v>
      </c>
      <c r="D28" s="89">
        <v>10494496</v>
      </c>
      <c r="E28" s="294">
        <v>1260</v>
      </c>
      <c r="F28" s="295">
        <v>6019</v>
      </c>
      <c r="G28" s="299"/>
      <c r="H28" s="294">
        <v>9855350</v>
      </c>
      <c r="I28" s="90">
        <v>1195</v>
      </c>
      <c r="J28" s="91">
        <v>5765</v>
      </c>
      <c r="K28" s="90">
        <v>9116650</v>
      </c>
      <c r="L28" s="90">
        <v>1100</v>
      </c>
      <c r="M28" s="90">
        <v>5607</v>
      </c>
      <c r="N28" s="91">
        <v>9432803</v>
      </c>
    </row>
    <row r="29" spans="2:14" ht="17.25" customHeight="1">
      <c r="B29" s="80"/>
      <c r="C29" s="97"/>
      <c r="D29" s="80"/>
      <c r="E29" s="291"/>
      <c r="F29" s="292"/>
      <c r="G29" s="293"/>
      <c r="H29" s="291"/>
      <c r="I29" s="80"/>
      <c r="J29" s="86"/>
      <c r="K29" s="80"/>
      <c r="L29" s="86"/>
      <c r="M29" s="80"/>
      <c r="N29" s="81"/>
    </row>
    <row r="30" spans="1:14" ht="16.5" customHeight="1">
      <c r="A30" s="93" t="s">
        <v>61</v>
      </c>
      <c r="B30" s="80">
        <v>4</v>
      </c>
      <c r="C30" s="97">
        <v>315</v>
      </c>
      <c r="D30" s="80">
        <v>979548</v>
      </c>
      <c r="E30" s="291">
        <v>5</v>
      </c>
      <c r="F30" s="292">
        <v>225</v>
      </c>
      <c r="G30" s="293"/>
      <c r="H30" s="291">
        <v>669037</v>
      </c>
      <c r="I30" s="80">
        <v>4</v>
      </c>
      <c r="J30" s="86">
        <v>334</v>
      </c>
      <c r="K30" s="80">
        <v>787314</v>
      </c>
      <c r="L30" s="86">
        <v>4</v>
      </c>
      <c r="M30" s="80">
        <v>260</v>
      </c>
      <c r="N30" s="95" t="s">
        <v>70</v>
      </c>
    </row>
    <row r="31" spans="1:14" ht="16.5" customHeight="1">
      <c r="A31" s="96" t="s">
        <v>68</v>
      </c>
      <c r="B31" s="80">
        <v>209</v>
      </c>
      <c r="C31" s="97">
        <v>502</v>
      </c>
      <c r="D31" s="80">
        <v>704599</v>
      </c>
      <c r="E31" s="291">
        <v>195</v>
      </c>
      <c r="F31" s="292">
        <v>516</v>
      </c>
      <c r="G31" s="293"/>
      <c r="H31" s="291">
        <v>603736</v>
      </c>
      <c r="I31" s="80">
        <v>180</v>
      </c>
      <c r="J31" s="86">
        <v>452</v>
      </c>
      <c r="K31" s="80">
        <v>135875</v>
      </c>
      <c r="L31" s="86">
        <v>167</v>
      </c>
      <c r="M31" s="80">
        <v>430</v>
      </c>
      <c r="N31" s="95" t="s">
        <v>70</v>
      </c>
    </row>
    <row r="32" spans="1:14" ht="16.5" customHeight="1">
      <c r="A32" s="93" t="s">
        <v>62</v>
      </c>
      <c r="B32" s="80">
        <v>488</v>
      </c>
      <c r="C32" s="97">
        <v>2250</v>
      </c>
      <c r="D32" s="80">
        <v>3964642</v>
      </c>
      <c r="E32" s="291">
        <v>491</v>
      </c>
      <c r="F32" s="292">
        <v>2737</v>
      </c>
      <c r="G32" s="293"/>
      <c r="H32" s="291">
        <v>4426548</v>
      </c>
      <c r="I32" s="80">
        <v>490</v>
      </c>
      <c r="J32" s="86">
        <v>2575</v>
      </c>
      <c r="K32" s="80">
        <v>3849438</v>
      </c>
      <c r="L32" s="86">
        <v>473</v>
      </c>
      <c r="M32" s="80">
        <v>2710</v>
      </c>
      <c r="N32" s="81">
        <v>4084440</v>
      </c>
    </row>
    <row r="33" spans="1:14" ht="16.5" customHeight="1">
      <c r="A33" s="93" t="s">
        <v>63</v>
      </c>
      <c r="B33" s="80">
        <v>64</v>
      </c>
      <c r="C33" s="97">
        <v>421</v>
      </c>
      <c r="D33" s="80">
        <v>1281057</v>
      </c>
      <c r="E33" s="291">
        <v>68</v>
      </c>
      <c r="F33" s="292">
        <v>399</v>
      </c>
      <c r="G33" s="293"/>
      <c r="H33" s="291">
        <v>929707</v>
      </c>
      <c r="I33" s="80">
        <v>67</v>
      </c>
      <c r="J33" s="86">
        <v>383</v>
      </c>
      <c r="K33" s="80">
        <v>912215</v>
      </c>
      <c r="L33" s="86">
        <v>66</v>
      </c>
      <c r="M33" s="80">
        <v>366</v>
      </c>
      <c r="N33" s="81">
        <v>1044091</v>
      </c>
    </row>
    <row r="34" spans="1:14" ht="24" customHeight="1">
      <c r="A34" s="96" t="s">
        <v>60</v>
      </c>
      <c r="B34" s="80">
        <v>103</v>
      </c>
      <c r="C34" s="97">
        <v>324</v>
      </c>
      <c r="D34" s="80">
        <v>568934</v>
      </c>
      <c r="E34" s="291">
        <v>82</v>
      </c>
      <c r="F34" s="292">
        <v>460</v>
      </c>
      <c r="G34" s="293"/>
      <c r="H34" s="291">
        <v>651220</v>
      </c>
      <c r="I34" s="80">
        <v>78</v>
      </c>
      <c r="J34" s="86">
        <v>251</v>
      </c>
      <c r="K34" s="80">
        <v>386908</v>
      </c>
      <c r="L34" s="86">
        <v>73</v>
      </c>
      <c r="M34" s="80">
        <v>299</v>
      </c>
      <c r="N34" s="81">
        <v>531055</v>
      </c>
    </row>
    <row r="35" spans="1:14" ht="16.5" customHeight="1">
      <c r="A35" s="113" t="s">
        <v>64</v>
      </c>
      <c r="B35" s="80">
        <v>402</v>
      </c>
      <c r="C35" s="114">
        <v>1817</v>
      </c>
      <c r="D35" s="80">
        <v>2995716</v>
      </c>
      <c r="E35" s="291">
        <v>419</v>
      </c>
      <c r="F35" s="292">
        <v>1682</v>
      </c>
      <c r="G35" s="293"/>
      <c r="H35" s="291">
        <v>2575102</v>
      </c>
      <c r="I35" s="80">
        <v>376</v>
      </c>
      <c r="J35" s="82">
        <v>1770</v>
      </c>
      <c r="K35" s="80">
        <v>2708880</v>
      </c>
      <c r="L35" s="82">
        <v>317</v>
      </c>
      <c r="M35" s="80">
        <v>1542</v>
      </c>
      <c r="N35" s="81">
        <v>2614407</v>
      </c>
    </row>
    <row r="36" spans="1:14" ht="7.5" customHeight="1">
      <c r="A36" s="63"/>
      <c r="B36" s="115"/>
      <c r="C36" s="116"/>
      <c r="D36" s="115"/>
      <c r="E36" s="115"/>
      <c r="F36" s="117"/>
      <c r="G36" s="118"/>
      <c r="H36" s="115"/>
      <c r="I36" s="115"/>
      <c r="J36" s="119"/>
      <c r="K36" s="115"/>
      <c r="L36" s="119"/>
      <c r="M36" s="115"/>
      <c r="N36" s="117"/>
    </row>
    <row r="37" ht="7.5" customHeight="1">
      <c r="G37" s="72"/>
    </row>
    <row r="38" spans="12:14" ht="12.75">
      <c r="L38" s="195" t="s">
        <v>234</v>
      </c>
      <c r="M38" s="195"/>
      <c r="N38" s="195"/>
    </row>
  </sheetData>
  <sheetProtection/>
  <mergeCells count="8">
    <mergeCell ref="L38:N38"/>
    <mergeCell ref="A3:A4"/>
    <mergeCell ref="B3:D3"/>
    <mergeCell ref="E3:F3"/>
    <mergeCell ref="M1:N2"/>
    <mergeCell ref="L3:N3"/>
    <mergeCell ref="I3:K3"/>
    <mergeCell ref="G3:H3"/>
  </mergeCells>
  <printOptions/>
  <pageMargins left="0.7874015748031497" right="0.3937007874015748" top="0.7874015748031497" bottom="0.5905511811023623" header="0.5905511811023623" footer="0.5905511811023623"/>
  <pageSetup firstPageNumber="26" useFirstPageNumber="1" horizontalDpi="300" verticalDpi="300" orientation="portrait" paperSize="9" scale="99" r:id="rId1"/>
  <headerFooter alignWithMargins="0">
    <oddFooter>&amp;C－ &amp;P －</oddFoot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R30"/>
  <sheetViews>
    <sheetView showGridLines="0" zoomScalePageLayoutView="0" workbookViewId="0" topLeftCell="A1">
      <selection activeCell="N12" sqref="N12"/>
    </sheetView>
  </sheetViews>
  <sheetFormatPr defaultColWidth="9.00390625" defaultRowHeight="12.75"/>
  <cols>
    <col min="1" max="1" width="27.625" style="23" customWidth="1"/>
    <col min="2" max="6" width="6.75390625" style="23" customWidth="1"/>
    <col min="7" max="9" width="9.125" style="23" customWidth="1"/>
    <col min="10" max="10" width="0.875" style="23" customWidth="1"/>
    <col min="11" max="12" width="9.125" style="23" customWidth="1"/>
    <col min="13" max="16" width="13.75390625" style="23" customWidth="1"/>
    <col min="17" max="17" width="13.75390625" style="61" customWidth="1"/>
    <col min="18" max="18" width="9.125" style="18" customWidth="1"/>
    <col min="19" max="19" width="10.75390625" style="23" bestFit="1" customWidth="1"/>
    <col min="20" max="16384" width="9.125" style="23" customWidth="1"/>
  </cols>
  <sheetData>
    <row r="1" spans="1:17" ht="13.5">
      <c r="A1" s="99" t="s">
        <v>73</v>
      </c>
      <c r="P1" s="209" t="s">
        <v>72</v>
      </c>
      <c r="Q1" s="209"/>
    </row>
    <row r="2" spans="16:17" ht="7.5" customHeight="1">
      <c r="P2" s="209"/>
      <c r="Q2" s="209"/>
    </row>
    <row r="3" spans="1:17" ht="27.75" customHeight="1">
      <c r="A3" s="211" t="s">
        <v>78</v>
      </c>
      <c r="B3" s="210" t="s">
        <v>77</v>
      </c>
      <c r="C3" s="210"/>
      <c r="D3" s="210"/>
      <c r="E3" s="210"/>
      <c r="F3" s="210"/>
      <c r="G3" s="213" t="s">
        <v>239</v>
      </c>
      <c r="H3" s="214"/>
      <c r="I3" s="214"/>
      <c r="J3" s="214"/>
      <c r="K3" s="214"/>
      <c r="L3" s="215"/>
      <c r="M3" s="213" t="s">
        <v>101</v>
      </c>
      <c r="N3" s="214"/>
      <c r="O3" s="214"/>
      <c r="P3" s="214"/>
      <c r="Q3" s="214"/>
    </row>
    <row r="4" spans="1:17" ht="27.75" customHeight="1">
      <c r="A4" s="212"/>
      <c r="B4" s="100" t="s">
        <v>74</v>
      </c>
      <c r="C4" s="100" t="s">
        <v>75</v>
      </c>
      <c r="D4" s="100" t="s">
        <v>76</v>
      </c>
      <c r="E4" s="103" t="s">
        <v>228</v>
      </c>
      <c r="F4" s="100" t="s">
        <v>238</v>
      </c>
      <c r="G4" s="100" t="s">
        <v>74</v>
      </c>
      <c r="H4" s="69" t="s">
        <v>75</v>
      </c>
      <c r="I4" s="69" t="s">
        <v>76</v>
      </c>
      <c r="J4" s="125"/>
      <c r="K4" s="69" t="s">
        <v>228</v>
      </c>
      <c r="L4" s="100" t="s">
        <v>238</v>
      </c>
      <c r="M4" s="102" t="s">
        <v>74</v>
      </c>
      <c r="N4" s="100" t="s">
        <v>75</v>
      </c>
      <c r="O4" s="100" t="s">
        <v>76</v>
      </c>
      <c r="P4" s="67" t="s">
        <v>228</v>
      </c>
      <c r="Q4" s="125" t="s">
        <v>238</v>
      </c>
    </row>
    <row r="5" spans="2:17" ht="7.5" customHeight="1">
      <c r="B5" s="22"/>
      <c r="C5" s="22"/>
      <c r="D5" s="24"/>
      <c r="E5" s="22"/>
      <c r="F5" s="22"/>
      <c r="G5" s="22"/>
      <c r="H5" s="20"/>
      <c r="I5" s="20"/>
      <c r="J5" s="18"/>
      <c r="L5" s="22"/>
      <c r="N5" s="26"/>
      <c r="O5" s="26"/>
      <c r="P5" s="73"/>
      <c r="Q5" s="76"/>
    </row>
    <row r="6" spans="1:18" s="59" customFormat="1" ht="27.75" customHeight="1">
      <c r="A6" s="104" t="s">
        <v>28</v>
      </c>
      <c r="B6" s="41">
        <v>207</v>
      </c>
      <c r="C6" s="41">
        <v>99</v>
      </c>
      <c r="D6" s="58">
        <v>81</v>
      </c>
      <c r="E6" s="41">
        <v>90</v>
      </c>
      <c r="F6" s="41">
        <v>79</v>
      </c>
      <c r="G6" s="41">
        <v>1421</v>
      </c>
      <c r="H6" s="55">
        <v>1223</v>
      </c>
      <c r="I6" s="55">
        <v>1083</v>
      </c>
      <c r="J6" s="27"/>
      <c r="K6" s="58">
        <v>1115</v>
      </c>
      <c r="L6" s="41">
        <v>1002</v>
      </c>
      <c r="M6" s="58">
        <v>1373355</v>
      </c>
      <c r="N6" s="41">
        <v>1446633</v>
      </c>
      <c r="O6" s="41">
        <v>1364563</v>
      </c>
      <c r="P6" s="94">
        <v>1350195</v>
      </c>
      <c r="Q6" s="95">
        <v>1305805</v>
      </c>
      <c r="R6" s="112"/>
    </row>
    <row r="7" spans="1:18" s="59" customFormat="1" ht="27.75" customHeight="1">
      <c r="A7" s="105" t="s">
        <v>79</v>
      </c>
      <c r="B7" s="41">
        <v>92</v>
      </c>
      <c r="C7" s="41">
        <v>58</v>
      </c>
      <c r="D7" s="58">
        <v>45</v>
      </c>
      <c r="E7" s="41">
        <v>52</v>
      </c>
      <c r="F7" s="41">
        <v>46</v>
      </c>
      <c r="G7" s="41">
        <v>823</v>
      </c>
      <c r="H7" s="55">
        <v>746</v>
      </c>
      <c r="I7" s="55">
        <v>639</v>
      </c>
      <c r="J7" s="27"/>
      <c r="K7" s="55">
        <v>678</v>
      </c>
      <c r="L7" s="41">
        <v>638</v>
      </c>
      <c r="M7" s="58">
        <v>754648</v>
      </c>
      <c r="N7" s="41">
        <v>782721</v>
      </c>
      <c r="O7" s="41">
        <v>674522</v>
      </c>
      <c r="P7" s="94">
        <v>692999</v>
      </c>
      <c r="Q7" s="95">
        <v>719030</v>
      </c>
      <c r="R7" s="112"/>
    </row>
    <row r="8" spans="1:18" s="59" customFormat="1" ht="27.75" customHeight="1">
      <c r="A8" s="105" t="s">
        <v>80</v>
      </c>
      <c r="B8" s="41">
        <v>11</v>
      </c>
      <c r="C8" s="41">
        <v>5</v>
      </c>
      <c r="D8" s="58">
        <v>5</v>
      </c>
      <c r="E8" s="41">
        <v>5</v>
      </c>
      <c r="F8" s="41">
        <v>3</v>
      </c>
      <c r="G8" s="41">
        <v>52</v>
      </c>
      <c r="H8" s="55">
        <v>47</v>
      </c>
      <c r="I8" s="55">
        <v>48</v>
      </c>
      <c r="J8" s="27"/>
      <c r="K8" s="55">
        <v>48</v>
      </c>
      <c r="L8" s="41">
        <v>20</v>
      </c>
      <c r="M8" s="58">
        <v>216437</v>
      </c>
      <c r="N8" s="41">
        <v>244181</v>
      </c>
      <c r="O8" s="41">
        <v>239860</v>
      </c>
      <c r="P8" s="94">
        <v>229003</v>
      </c>
      <c r="Q8" s="95">
        <v>172760</v>
      </c>
      <c r="R8" s="112"/>
    </row>
    <row r="9" spans="1:18" s="59" customFormat="1" ht="27.75" customHeight="1">
      <c r="A9" s="105" t="s">
        <v>81</v>
      </c>
      <c r="B9" s="41">
        <v>2</v>
      </c>
      <c r="C9" s="41" t="s">
        <v>69</v>
      </c>
      <c r="D9" s="41" t="s">
        <v>69</v>
      </c>
      <c r="E9" s="41" t="s">
        <v>69</v>
      </c>
      <c r="F9" s="41" t="s">
        <v>69</v>
      </c>
      <c r="G9" s="41" t="s">
        <v>70</v>
      </c>
      <c r="H9" s="55" t="s">
        <v>69</v>
      </c>
      <c r="I9" s="55" t="s">
        <v>69</v>
      </c>
      <c r="J9" s="27"/>
      <c r="K9" s="55" t="s">
        <v>69</v>
      </c>
      <c r="L9" s="41" t="s">
        <v>69</v>
      </c>
      <c r="M9" s="27" t="s">
        <v>70</v>
      </c>
      <c r="N9" s="41" t="s">
        <v>69</v>
      </c>
      <c r="O9" s="41" t="s">
        <v>69</v>
      </c>
      <c r="P9" s="41" t="s">
        <v>69</v>
      </c>
      <c r="Q9" s="54" t="s">
        <v>69</v>
      </c>
      <c r="R9" s="112"/>
    </row>
    <row r="10" spans="1:18" s="59" customFormat="1" ht="27.75" customHeight="1">
      <c r="A10" s="105" t="s">
        <v>82</v>
      </c>
      <c r="B10" s="41">
        <v>1</v>
      </c>
      <c r="C10" s="41" t="s">
        <v>69</v>
      </c>
      <c r="D10" s="41" t="s">
        <v>69</v>
      </c>
      <c r="E10" s="41" t="s">
        <v>69</v>
      </c>
      <c r="F10" s="41" t="s">
        <v>69</v>
      </c>
      <c r="G10" s="41" t="s">
        <v>70</v>
      </c>
      <c r="H10" s="55" t="s">
        <v>69</v>
      </c>
      <c r="I10" s="55" t="s">
        <v>69</v>
      </c>
      <c r="J10" s="27"/>
      <c r="K10" s="55" t="s">
        <v>69</v>
      </c>
      <c r="L10" s="41" t="s">
        <v>69</v>
      </c>
      <c r="M10" s="27" t="s">
        <v>69</v>
      </c>
      <c r="N10" s="41" t="s">
        <v>69</v>
      </c>
      <c r="O10" s="41" t="s">
        <v>69</v>
      </c>
      <c r="P10" s="41" t="s">
        <v>69</v>
      </c>
      <c r="Q10" s="54" t="s">
        <v>69</v>
      </c>
      <c r="R10" s="112"/>
    </row>
    <row r="11" spans="1:18" s="59" customFormat="1" ht="27.75" customHeight="1">
      <c r="A11" s="105" t="s">
        <v>83</v>
      </c>
      <c r="B11" s="41">
        <v>5</v>
      </c>
      <c r="C11" s="41">
        <v>3</v>
      </c>
      <c r="D11" s="58">
        <v>3</v>
      </c>
      <c r="E11" s="41">
        <v>2</v>
      </c>
      <c r="F11" s="41">
        <v>3</v>
      </c>
      <c r="G11" s="41">
        <v>19</v>
      </c>
      <c r="H11" s="55">
        <v>16</v>
      </c>
      <c r="I11" s="55">
        <v>13</v>
      </c>
      <c r="J11" s="27"/>
      <c r="K11" s="55">
        <v>9</v>
      </c>
      <c r="L11" s="41">
        <v>14</v>
      </c>
      <c r="M11" s="58">
        <v>14967</v>
      </c>
      <c r="N11" s="41">
        <v>7805</v>
      </c>
      <c r="O11" s="41">
        <v>8245</v>
      </c>
      <c r="P11" s="41" t="s">
        <v>70</v>
      </c>
      <c r="Q11" s="54">
        <v>10168</v>
      </c>
      <c r="R11" s="112"/>
    </row>
    <row r="12" spans="1:18" s="59" customFormat="1" ht="27.75" customHeight="1">
      <c r="A12" s="105" t="s">
        <v>84</v>
      </c>
      <c r="B12" s="41">
        <v>31</v>
      </c>
      <c r="C12" s="41">
        <v>4</v>
      </c>
      <c r="D12" s="58">
        <v>3</v>
      </c>
      <c r="E12" s="41">
        <v>5</v>
      </c>
      <c r="F12" s="41">
        <v>5</v>
      </c>
      <c r="G12" s="41">
        <v>75</v>
      </c>
      <c r="H12" s="55">
        <v>24</v>
      </c>
      <c r="I12" s="55">
        <v>17</v>
      </c>
      <c r="J12" s="27"/>
      <c r="K12" s="55">
        <v>26</v>
      </c>
      <c r="L12" s="41">
        <v>26</v>
      </c>
      <c r="M12" s="58">
        <v>14799</v>
      </c>
      <c r="N12" s="41">
        <v>19291</v>
      </c>
      <c r="O12" s="41">
        <v>12377</v>
      </c>
      <c r="P12" s="94">
        <v>19714</v>
      </c>
      <c r="Q12" s="95">
        <v>18688</v>
      </c>
      <c r="R12" s="112"/>
    </row>
    <row r="13" spans="1:18" s="59" customFormat="1" ht="27.75" customHeight="1">
      <c r="A13" s="105" t="s">
        <v>85</v>
      </c>
      <c r="B13" s="41">
        <v>2</v>
      </c>
      <c r="C13" s="41">
        <v>2</v>
      </c>
      <c r="D13" s="58">
        <v>2</v>
      </c>
      <c r="E13" s="41">
        <v>2</v>
      </c>
      <c r="F13" s="41">
        <v>2</v>
      </c>
      <c r="G13" s="41" t="s">
        <v>70</v>
      </c>
      <c r="H13" s="55" t="s">
        <v>70</v>
      </c>
      <c r="I13" s="55" t="s">
        <v>70</v>
      </c>
      <c r="J13" s="27"/>
      <c r="K13" s="55">
        <v>13</v>
      </c>
      <c r="L13" s="41">
        <v>14</v>
      </c>
      <c r="M13" s="27" t="s">
        <v>70</v>
      </c>
      <c r="N13" s="41" t="s">
        <v>70</v>
      </c>
      <c r="O13" s="41" t="s">
        <v>70</v>
      </c>
      <c r="P13" s="41" t="s">
        <v>70</v>
      </c>
      <c r="Q13" s="54" t="s">
        <v>70</v>
      </c>
      <c r="R13" s="112"/>
    </row>
    <row r="14" spans="1:18" s="59" customFormat="1" ht="27.75" customHeight="1">
      <c r="A14" s="105" t="s">
        <v>86</v>
      </c>
      <c r="B14" s="41">
        <v>15</v>
      </c>
      <c r="C14" s="41">
        <v>8</v>
      </c>
      <c r="D14" s="58">
        <v>6</v>
      </c>
      <c r="E14" s="41">
        <v>5</v>
      </c>
      <c r="F14" s="41">
        <v>5</v>
      </c>
      <c r="G14" s="41">
        <v>55</v>
      </c>
      <c r="H14" s="55">
        <v>45</v>
      </c>
      <c r="I14" s="55">
        <v>34</v>
      </c>
      <c r="J14" s="27"/>
      <c r="K14" s="55">
        <v>31</v>
      </c>
      <c r="L14" s="41">
        <v>29</v>
      </c>
      <c r="M14" s="58">
        <v>46072</v>
      </c>
      <c r="N14" s="41">
        <v>43869</v>
      </c>
      <c r="O14" s="41">
        <v>40397</v>
      </c>
      <c r="P14" s="94">
        <v>35761</v>
      </c>
      <c r="Q14" s="54">
        <v>31799</v>
      </c>
      <c r="R14" s="112"/>
    </row>
    <row r="15" spans="1:18" s="59" customFormat="1" ht="27.75" customHeight="1">
      <c r="A15" s="105" t="s">
        <v>87</v>
      </c>
      <c r="B15" s="41" t="s">
        <v>69</v>
      </c>
      <c r="C15" s="41" t="s">
        <v>69</v>
      </c>
      <c r="D15" s="27" t="s">
        <v>69</v>
      </c>
      <c r="E15" s="41" t="s">
        <v>69</v>
      </c>
      <c r="F15" s="41" t="s">
        <v>69</v>
      </c>
      <c r="G15" s="41" t="s">
        <v>69</v>
      </c>
      <c r="H15" s="55" t="s">
        <v>69</v>
      </c>
      <c r="I15" s="55" t="s">
        <v>69</v>
      </c>
      <c r="J15" s="27"/>
      <c r="K15" s="55" t="s">
        <v>69</v>
      </c>
      <c r="L15" s="41" t="s">
        <v>69</v>
      </c>
      <c r="M15" s="27" t="s">
        <v>69</v>
      </c>
      <c r="N15" s="41" t="s">
        <v>69</v>
      </c>
      <c r="O15" s="41" t="s">
        <v>69</v>
      </c>
      <c r="P15" s="41" t="s">
        <v>69</v>
      </c>
      <c r="Q15" s="54" t="s">
        <v>69</v>
      </c>
      <c r="R15" s="112"/>
    </row>
    <row r="16" spans="1:18" s="59" customFormat="1" ht="27.75" customHeight="1">
      <c r="A16" s="105" t="s">
        <v>88</v>
      </c>
      <c r="B16" s="41">
        <v>2</v>
      </c>
      <c r="C16" s="41">
        <v>1</v>
      </c>
      <c r="D16" s="58">
        <v>1</v>
      </c>
      <c r="E16" s="41">
        <v>2</v>
      </c>
      <c r="F16" s="41">
        <v>2</v>
      </c>
      <c r="G16" s="41" t="s">
        <v>70</v>
      </c>
      <c r="H16" s="55" t="s">
        <v>70</v>
      </c>
      <c r="I16" s="55" t="s">
        <v>70</v>
      </c>
      <c r="J16" s="27"/>
      <c r="K16" s="55">
        <v>9</v>
      </c>
      <c r="L16" s="41">
        <v>9</v>
      </c>
      <c r="M16" s="27" t="s">
        <v>70</v>
      </c>
      <c r="N16" s="41" t="s">
        <v>70</v>
      </c>
      <c r="O16" s="41" t="s">
        <v>70</v>
      </c>
      <c r="P16" s="41" t="s">
        <v>70</v>
      </c>
      <c r="Q16" s="54" t="s">
        <v>70</v>
      </c>
      <c r="R16" s="112"/>
    </row>
    <row r="17" spans="1:18" s="59" customFormat="1" ht="27.75" customHeight="1">
      <c r="A17" s="105" t="s">
        <v>89</v>
      </c>
      <c r="B17" s="41">
        <v>1</v>
      </c>
      <c r="C17" s="41" t="s">
        <v>69</v>
      </c>
      <c r="D17" s="27" t="s">
        <v>69</v>
      </c>
      <c r="E17" s="41" t="s">
        <v>69</v>
      </c>
      <c r="F17" s="41" t="s">
        <v>69</v>
      </c>
      <c r="G17" s="41" t="s">
        <v>70</v>
      </c>
      <c r="H17" s="55" t="s">
        <v>69</v>
      </c>
      <c r="I17" s="55" t="s">
        <v>69</v>
      </c>
      <c r="J17" s="27"/>
      <c r="K17" s="55" t="s">
        <v>69</v>
      </c>
      <c r="L17" s="41" t="s">
        <v>69</v>
      </c>
      <c r="M17" s="27" t="s">
        <v>70</v>
      </c>
      <c r="N17" s="41" t="s">
        <v>69</v>
      </c>
      <c r="O17" s="41" t="s">
        <v>69</v>
      </c>
      <c r="P17" s="41" t="s">
        <v>69</v>
      </c>
      <c r="Q17" s="54" t="s">
        <v>69</v>
      </c>
      <c r="R17" s="112"/>
    </row>
    <row r="18" spans="1:18" s="59" customFormat="1" ht="27.75" customHeight="1">
      <c r="A18" s="105" t="s">
        <v>90</v>
      </c>
      <c r="B18" s="41">
        <v>1</v>
      </c>
      <c r="C18" s="41">
        <v>1</v>
      </c>
      <c r="D18" s="58">
        <v>1</v>
      </c>
      <c r="E18" s="41">
        <v>1</v>
      </c>
      <c r="F18" s="41">
        <v>1</v>
      </c>
      <c r="G18" s="41" t="s">
        <v>70</v>
      </c>
      <c r="H18" s="55" t="s">
        <v>70</v>
      </c>
      <c r="I18" s="55" t="s">
        <v>70</v>
      </c>
      <c r="J18" s="27"/>
      <c r="K18" s="55">
        <v>6</v>
      </c>
      <c r="L18" s="41">
        <v>5</v>
      </c>
      <c r="M18" s="27" t="s">
        <v>70</v>
      </c>
      <c r="N18" s="41" t="s">
        <v>70</v>
      </c>
      <c r="O18" s="41" t="s">
        <v>70</v>
      </c>
      <c r="P18" s="41" t="s">
        <v>70</v>
      </c>
      <c r="Q18" s="54" t="s">
        <v>70</v>
      </c>
      <c r="R18" s="112"/>
    </row>
    <row r="19" spans="1:18" s="59" customFormat="1" ht="27.75" customHeight="1">
      <c r="A19" s="105" t="s">
        <v>91</v>
      </c>
      <c r="B19" s="41">
        <v>1</v>
      </c>
      <c r="C19" s="41" t="s">
        <v>69</v>
      </c>
      <c r="D19" s="27" t="s">
        <v>69</v>
      </c>
      <c r="E19" s="41" t="s">
        <v>69</v>
      </c>
      <c r="F19" s="41" t="s">
        <v>69</v>
      </c>
      <c r="G19" s="41" t="s">
        <v>70</v>
      </c>
      <c r="H19" s="55" t="s">
        <v>69</v>
      </c>
      <c r="I19" s="55" t="s">
        <v>69</v>
      </c>
      <c r="J19" s="27"/>
      <c r="K19" s="55" t="s">
        <v>69</v>
      </c>
      <c r="L19" s="41" t="s">
        <v>69</v>
      </c>
      <c r="M19" s="27" t="s">
        <v>69</v>
      </c>
      <c r="N19" s="41" t="s">
        <v>69</v>
      </c>
      <c r="O19" s="41" t="s">
        <v>69</v>
      </c>
      <c r="P19" s="41" t="s">
        <v>69</v>
      </c>
      <c r="Q19" s="54" t="s">
        <v>69</v>
      </c>
      <c r="R19" s="112"/>
    </row>
    <row r="20" spans="1:18" s="59" customFormat="1" ht="27.75" customHeight="1">
      <c r="A20" s="105" t="s">
        <v>92</v>
      </c>
      <c r="B20" s="41">
        <v>8</v>
      </c>
      <c r="C20" s="41">
        <v>8</v>
      </c>
      <c r="D20" s="58">
        <v>8</v>
      </c>
      <c r="E20" s="41">
        <v>8</v>
      </c>
      <c r="F20" s="41">
        <v>7</v>
      </c>
      <c r="G20" s="41">
        <v>83</v>
      </c>
      <c r="H20" s="55">
        <v>83</v>
      </c>
      <c r="I20" s="55">
        <v>76</v>
      </c>
      <c r="J20" s="27"/>
      <c r="K20" s="55">
        <v>75</v>
      </c>
      <c r="L20" s="41">
        <v>69</v>
      </c>
      <c r="M20" s="58">
        <v>137178</v>
      </c>
      <c r="N20" s="41">
        <v>133515</v>
      </c>
      <c r="O20" s="41">
        <v>141249</v>
      </c>
      <c r="P20" s="94">
        <v>171167</v>
      </c>
      <c r="Q20" s="95">
        <v>150462</v>
      </c>
      <c r="R20" s="112"/>
    </row>
    <row r="21" spans="1:18" s="59" customFormat="1" ht="27.75" customHeight="1">
      <c r="A21" s="105" t="s">
        <v>93</v>
      </c>
      <c r="B21" s="41">
        <v>4</v>
      </c>
      <c r="C21" s="41">
        <v>3</v>
      </c>
      <c r="D21" s="58">
        <v>3</v>
      </c>
      <c r="E21" s="41">
        <v>3</v>
      </c>
      <c r="F21" s="41">
        <v>1</v>
      </c>
      <c r="G21" s="41">
        <v>19</v>
      </c>
      <c r="H21" s="55">
        <v>17</v>
      </c>
      <c r="I21" s="55">
        <v>16</v>
      </c>
      <c r="J21" s="27"/>
      <c r="K21" s="55">
        <v>17</v>
      </c>
      <c r="L21" s="41">
        <v>7</v>
      </c>
      <c r="M21" s="58">
        <v>13730</v>
      </c>
      <c r="N21" s="41">
        <v>14973</v>
      </c>
      <c r="O21" s="41">
        <v>14740</v>
      </c>
      <c r="P21" s="94">
        <v>19047</v>
      </c>
      <c r="Q21" s="54" t="s">
        <v>70</v>
      </c>
      <c r="R21" s="112"/>
    </row>
    <row r="22" spans="1:18" s="59" customFormat="1" ht="27.75" customHeight="1">
      <c r="A22" s="105" t="s">
        <v>94</v>
      </c>
      <c r="B22" s="41">
        <v>1</v>
      </c>
      <c r="C22" s="41" t="s">
        <v>69</v>
      </c>
      <c r="D22" s="27" t="s">
        <v>69</v>
      </c>
      <c r="E22" s="41" t="s">
        <v>69</v>
      </c>
      <c r="F22" s="41">
        <v>1</v>
      </c>
      <c r="G22" s="41" t="s">
        <v>70</v>
      </c>
      <c r="H22" s="55" t="s">
        <v>69</v>
      </c>
      <c r="I22" s="55" t="s">
        <v>69</v>
      </c>
      <c r="J22" s="27"/>
      <c r="K22" s="55" t="s">
        <v>69</v>
      </c>
      <c r="L22" s="41">
        <v>5</v>
      </c>
      <c r="M22" s="27" t="s">
        <v>69</v>
      </c>
      <c r="N22" s="41" t="s">
        <v>69</v>
      </c>
      <c r="O22" s="41" t="s">
        <v>69</v>
      </c>
      <c r="P22" s="41" t="s">
        <v>69</v>
      </c>
      <c r="Q22" s="54" t="s">
        <v>70</v>
      </c>
      <c r="R22" s="112"/>
    </row>
    <row r="23" spans="1:18" s="59" customFormat="1" ht="27.75" customHeight="1">
      <c r="A23" s="105" t="s">
        <v>95</v>
      </c>
      <c r="B23" s="41">
        <v>1</v>
      </c>
      <c r="C23" s="41" t="s">
        <v>69</v>
      </c>
      <c r="D23" s="27" t="s">
        <v>69</v>
      </c>
      <c r="E23" s="41" t="s">
        <v>69</v>
      </c>
      <c r="F23" s="41" t="s">
        <v>69</v>
      </c>
      <c r="G23" s="41" t="s">
        <v>70</v>
      </c>
      <c r="H23" s="55" t="s">
        <v>69</v>
      </c>
      <c r="I23" s="55" t="s">
        <v>69</v>
      </c>
      <c r="J23" s="27"/>
      <c r="K23" s="55" t="s">
        <v>69</v>
      </c>
      <c r="L23" s="41" t="s">
        <v>69</v>
      </c>
      <c r="M23" s="27" t="s">
        <v>69</v>
      </c>
      <c r="N23" s="41" t="s">
        <v>69</v>
      </c>
      <c r="O23" s="41" t="s">
        <v>69</v>
      </c>
      <c r="P23" s="41" t="s">
        <v>69</v>
      </c>
      <c r="Q23" s="54" t="s">
        <v>69</v>
      </c>
      <c r="R23" s="112"/>
    </row>
    <row r="24" spans="1:18" s="59" customFormat="1" ht="27.75" customHeight="1">
      <c r="A24" s="105" t="s">
        <v>99</v>
      </c>
      <c r="B24" s="41" t="s">
        <v>69</v>
      </c>
      <c r="C24" s="41">
        <v>1</v>
      </c>
      <c r="D24" s="27" t="s">
        <v>69</v>
      </c>
      <c r="E24" s="41" t="s">
        <v>69</v>
      </c>
      <c r="F24" s="41" t="s">
        <v>69</v>
      </c>
      <c r="G24" s="41" t="s">
        <v>69</v>
      </c>
      <c r="H24" s="55" t="s">
        <v>70</v>
      </c>
      <c r="I24" s="55" t="s">
        <v>69</v>
      </c>
      <c r="J24" s="27"/>
      <c r="K24" s="55" t="s">
        <v>69</v>
      </c>
      <c r="L24" s="41" t="s">
        <v>69</v>
      </c>
      <c r="M24" s="27" t="s">
        <v>69</v>
      </c>
      <c r="N24" s="41" t="s">
        <v>70</v>
      </c>
      <c r="O24" s="41" t="s">
        <v>69</v>
      </c>
      <c r="P24" s="41" t="s">
        <v>69</v>
      </c>
      <c r="Q24" s="54" t="s">
        <v>69</v>
      </c>
      <c r="R24" s="112"/>
    </row>
    <row r="25" spans="1:18" s="59" customFormat="1" ht="27.75" customHeight="1">
      <c r="A25" s="105" t="s">
        <v>96</v>
      </c>
      <c r="B25" s="41">
        <v>1</v>
      </c>
      <c r="C25" s="41" t="s">
        <v>69</v>
      </c>
      <c r="D25" s="27" t="s">
        <v>69</v>
      </c>
      <c r="E25" s="41">
        <v>1</v>
      </c>
      <c r="F25" s="41" t="s">
        <v>69</v>
      </c>
      <c r="G25" s="41" t="s">
        <v>70</v>
      </c>
      <c r="H25" s="55" t="s">
        <v>69</v>
      </c>
      <c r="I25" s="55" t="s">
        <v>69</v>
      </c>
      <c r="J25" s="27"/>
      <c r="K25" s="55">
        <v>4</v>
      </c>
      <c r="L25" s="41" t="s">
        <v>69</v>
      </c>
      <c r="M25" s="27" t="s">
        <v>70</v>
      </c>
      <c r="N25" s="41" t="s">
        <v>69</v>
      </c>
      <c r="O25" s="41" t="s">
        <v>69</v>
      </c>
      <c r="P25" s="41" t="s">
        <v>70</v>
      </c>
      <c r="Q25" s="54" t="s">
        <v>69</v>
      </c>
      <c r="R25" s="112"/>
    </row>
    <row r="26" spans="1:18" s="59" customFormat="1" ht="27.75" customHeight="1">
      <c r="A26" s="105" t="s">
        <v>97</v>
      </c>
      <c r="B26" s="41">
        <v>2</v>
      </c>
      <c r="C26" s="41">
        <v>1</v>
      </c>
      <c r="D26" s="58">
        <v>1</v>
      </c>
      <c r="E26" s="41">
        <v>1</v>
      </c>
      <c r="F26" s="41">
        <v>1</v>
      </c>
      <c r="G26" s="41" t="s">
        <v>70</v>
      </c>
      <c r="H26" s="55" t="s">
        <v>70</v>
      </c>
      <c r="I26" s="55" t="s">
        <v>70</v>
      </c>
      <c r="J26" s="27"/>
      <c r="K26" s="55">
        <v>167</v>
      </c>
      <c r="L26" s="41">
        <v>140</v>
      </c>
      <c r="M26" s="27" t="s">
        <v>70</v>
      </c>
      <c r="N26" s="41" t="s">
        <v>70</v>
      </c>
      <c r="O26" s="41" t="s">
        <v>70</v>
      </c>
      <c r="P26" s="41" t="s">
        <v>70</v>
      </c>
      <c r="Q26" s="54" t="s">
        <v>70</v>
      </c>
      <c r="R26" s="112"/>
    </row>
    <row r="27" spans="1:18" s="59" customFormat="1" ht="27.75" customHeight="1">
      <c r="A27" s="105" t="s">
        <v>98</v>
      </c>
      <c r="B27" s="41">
        <v>26</v>
      </c>
      <c r="C27" s="41">
        <v>4</v>
      </c>
      <c r="D27" s="58">
        <v>3</v>
      </c>
      <c r="E27" s="41">
        <v>3</v>
      </c>
      <c r="F27" s="41">
        <v>2</v>
      </c>
      <c r="G27" s="41">
        <v>77</v>
      </c>
      <c r="H27" s="55">
        <v>36</v>
      </c>
      <c r="I27" s="55">
        <v>36</v>
      </c>
      <c r="J27" s="27"/>
      <c r="K27" s="55">
        <v>32</v>
      </c>
      <c r="L27" s="41">
        <v>12</v>
      </c>
      <c r="M27" s="58">
        <v>24959</v>
      </c>
      <c r="N27" s="41">
        <v>28031</v>
      </c>
      <c r="O27" s="41">
        <v>22099</v>
      </c>
      <c r="P27" s="94">
        <v>17854</v>
      </c>
      <c r="Q27" s="54" t="s">
        <v>70</v>
      </c>
      <c r="R27" s="112"/>
    </row>
    <row r="28" spans="1:17" ht="7.5" customHeight="1">
      <c r="A28" s="31"/>
      <c r="B28" s="106"/>
      <c r="C28" s="106"/>
      <c r="D28" s="48"/>
      <c r="E28" s="106"/>
      <c r="F28" s="106"/>
      <c r="G28" s="106"/>
      <c r="H28" s="106"/>
      <c r="I28" s="50"/>
      <c r="J28" s="49"/>
      <c r="K28" s="50"/>
      <c r="L28" s="106"/>
      <c r="M28" s="50"/>
      <c r="N28" s="106"/>
      <c r="O28" s="106"/>
      <c r="P28" s="84"/>
      <c r="Q28" s="120"/>
    </row>
    <row r="29" spans="8:17" ht="7.5" customHeight="1">
      <c r="H29" s="33"/>
      <c r="J29" s="18"/>
      <c r="M29" s="33"/>
      <c r="Q29" s="98"/>
    </row>
    <row r="30" spans="1:17" ht="13.5">
      <c r="A30" s="208" t="s">
        <v>102</v>
      </c>
      <c r="B30" s="208"/>
      <c r="C30" s="208"/>
      <c r="D30" s="208"/>
      <c r="E30" s="208"/>
      <c r="F30" s="208"/>
      <c r="G30" s="208"/>
      <c r="O30" s="207" t="s">
        <v>100</v>
      </c>
      <c r="P30" s="207"/>
      <c r="Q30" s="207"/>
    </row>
  </sheetData>
  <sheetProtection/>
  <mergeCells count="7">
    <mergeCell ref="O30:Q30"/>
    <mergeCell ref="A30:G30"/>
    <mergeCell ref="P1:Q2"/>
    <mergeCell ref="B3:F3"/>
    <mergeCell ref="A3:A4"/>
    <mergeCell ref="M3:Q3"/>
    <mergeCell ref="G3:L3"/>
  </mergeCells>
  <printOptions/>
  <pageMargins left="0.7874015748031497" right="0.3937007874015748" top="0.7874015748031497" bottom="0.5905511811023623" header="0.5905511811023623" footer="0.5905511811023623"/>
  <pageSetup firstPageNumber="28" useFirstPageNumber="1" horizontalDpi="300" verticalDpi="300" orientation="portrait" paperSize="9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W33"/>
  <sheetViews>
    <sheetView showGridLines="0" zoomScalePageLayoutView="0" workbookViewId="0" topLeftCell="A1">
      <selection activeCell="AA12" sqref="AA12"/>
    </sheetView>
  </sheetViews>
  <sheetFormatPr defaultColWidth="9.00390625" defaultRowHeight="12.75"/>
  <cols>
    <col min="1" max="1" width="9.125" style="23" customWidth="1"/>
    <col min="2" max="2" width="1.875" style="23" customWidth="1"/>
    <col min="3" max="3" width="8.125" style="23" customWidth="1"/>
    <col min="4" max="6" width="2.125" style="23" customWidth="1"/>
    <col min="7" max="7" width="4.25390625" style="23" customWidth="1"/>
    <col min="8" max="8" width="2.125" style="23" customWidth="1"/>
    <col min="9" max="9" width="6.375" style="23" customWidth="1"/>
    <col min="10" max="10" width="4.25390625" style="23" customWidth="1"/>
    <col min="11" max="12" width="2.125" style="23" customWidth="1"/>
    <col min="13" max="13" width="4.25390625" style="23" customWidth="1"/>
    <col min="14" max="16" width="2.125" style="23" customWidth="1"/>
    <col min="17" max="17" width="4.25390625" style="23" customWidth="1"/>
    <col min="18" max="18" width="2.125" style="23" customWidth="1"/>
    <col min="19" max="19" width="4.25390625" style="23" customWidth="1"/>
    <col min="20" max="20" width="2.125" style="23" customWidth="1"/>
    <col min="21" max="21" width="6.375" style="23" customWidth="1"/>
    <col min="22" max="22" width="2.125" style="23" customWidth="1"/>
    <col min="23" max="16384" width="9.125" style="23" customWidth="1"/>
  </cols>
  <sheetData>
    <row r="1" ht="12.75">
      <c r="A1" s="23" t="s">
        <v>103</v>
      </c>
    </row>
    <row r="3" spans="1:19" ht="12.75">
      <c r="A3" s="23" t="s">
        <v>116</v>
      </c>
      <c r="N3" s="209" t="s">
        <v>115</v>
      </c>
      <c r="O3" s="209"/>
      <c r="P3" s="209"/>
      <c r="Q3" s="209"/>
      <c r="R3" s="209"/>
      <c r="S3" s="209"/>
    </row>
    <row r="4" spans="14:19" ht="7.5" customHeight="1">
      <c r="N4" s="232"/>
      <c r="O4" s="232"/>
      <c r="P4" s="232"/>
      <c r="Q4" s="232"/>
      <c r="R4" s="232"/>
      <c r="S4" s="232"/>
    </row>
    <row r="5" spans="1:19" ht="15" customHeight="1">
      <c r="A5" s="190"/>
      <c r="B5" s="216" t="s">
        <v>112</v>
      </c>
      <c r="C5" s="211"/>
      <c r="D5" s="211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5"/>
      <c r="P5" s="211" t="s">
        <v>133</v>
      </c>
      <c r="Q5" s="211"/>
      <c r="R5" s="211"/>
      <c r="S5" s="211"/>
    </row>
    <row r="6" spans="1:19" ht="15" customHeight="1">
      <c r="A6" s="191"/>
      <c r="B6" s="217"/>
      <c r="C6" s="218"/>
      <c r="D6" s="218"/>
      <c r="E6" s="216" t="s">
        <v>113</v>
      </c>
      <c r="F6" s="211"/>
      <c r="G6" s="220"/>
      <c r="H6" s="222" t="s">
        <v>114</v>
      </c>
      <c r="I6" s="218"/>
      <c r="J6" s="214"/>
      <c r="K6" s="214"/>
      <c r="L6" s="214"/>
      <c r="M6" s="214"/>
      <c r="N6" s="214"/>
      <c r="O6" s="215"/>
      <c r="P6" s="218"/>
      <c r="Q6" s="218"/>
      <c r="R6" s="218"/>
      <c r="S6" s="218"/>
    </row>
    <row r="7" spans="1:19" ht="22.5" customHeight="1">
      <c r="A7" s="193"/>
      <c r="B7" s="219"/>
      <c r="C7" s="212"/>
      <c r="D7" s="212"/>
      <c r="E7" s="219"/>
      <c r="F7" s="212"/>
      <c r="G7" s="221"/>
      <c r="H7" s="212"/>
      <c r="I7" s="212"/>
      <c r="J7" s="213" t="s">
        <v>104</v>
      </c>
      <c r="K7" s="214"/>
      <c r="L7" s="215"/>
      <c r="M7" s="212" t="s">
        <v>105</v>
      </c>
      <c r="N7" s="212"/>
      <c r="O7" s="221"/>
      <c r="P7" s="212"/>
      <c r="Q7" s="212"/>
      <c r="R7" s="212"/>
      <c r="S7" s="212"/>
    </row>
    <row r="8" spans="1:19" ht="26.25" customHeight="1">
      <c r="A8" s="46" t="s">
        <v>119</v>
      </c>
      <c r="B8" s="180">
        <f>SUM(E8,H8)</f>
        <v>1426</v>
      </c>
      <c r="C8" s="191"/>
      <c r="D8" s="181"/>
      <c r="E8" s="180">
        <v>163</v>
      </c>
      <c r="F8" s="208"/>
      <c r="G8" s="181"/>
      <c r="H8" s="180">
        <f>SUM(J8,M8)</f>
        <v>1263</v>
      </c>
      <c r="I8" s="181"/>
      <c r="J8" s="180">
        <v>187</v>
      </c>
      <c r="K8" s="191"/>
      <c r="L8" s="181"/>
      <c r="M8" s="180">
        <v>1076</v>
      </c>
      <c r="N8" s="208"/>
      <c r="O8" s="181"/>
      <c r="P8" s="180">
        <v>6469</v>
      </c>
      <c r="Q8" s="208"/>
      <c r="R8" s="208"/>
      <c r="S8" s="208"/>
    </row>
    <row r="9" spans="1:19" ht="26.25" customHeight="1">
      <c r="A9" s="46" t="s">
        <v>123</v>
      </c>
      <c r="B9" s="180">
        <f>SUM(E9,H9)</f>
        <v>1126</v>
      </c>
      <c r="C9" s="191"/>
      <c r="D9" s="181"/>
      <c r="E9" s="180">
        <v>151</v>
      </c>
      <c r="F9" s="208"/>
      <c r="G9" s="181"/>
      <c r="H9" s="180">
        <f>SUM(J9,M9)</f>
        <v>975</v>
      </c>
      <c r="I9" s="181"/>
      <c r="J9" s="180">
        <v>98</v>
      </c>
      <c r="K9" s="191"/>
      <c r="L9" s="181"/>
      <c r="M9" s="180">
        <v>877</v>
      </c>
      <c r="N9" s="208"/>
      <c r="O9" s="181"/>
      <c r="P9" s="180">
        <v>4945</v>
      </c>
      <c r="Q9" s="208"/>
      <c r="R9" s="208"/>
      <c r="S9" s="208"/>
    </row>
    <row r="10" spans="1:19" ht="26.25" customHeight="1">
      <c r="A10" s="46" t="s">
        <v>120</v>
      </c>
      <c r="B10" s="180">
        <f>SUM(E10,H10)</f>
        <v>917</v>
      </c>
      <c r="C10" s="191"/>
      <c r="D10" s="181"/>
      <c r="E10" s="180">
        <v>128</v>
      </c>
      <c r="F10" s="208"/>
      <c r="G10" s="181"/>
      <c r="H10" s="180">
        <f>SUM(J10,M10)</f>
        <v>789</v>
      </c>
      <c r="I10" s="181"/>
      <c r="J10" s="180">
        <v>111</v>
      </c>
      <c r="K10" s="191"/>
      <c r="L10" s="181"/>
      <c r="M10" s="180">
        <v>678</v>
      </c>
      <c r="N10" s="208"/>
      <c r="O10" s="181"/>
      <c r="P10" s="180">
        <v>3903</v>
      </c>
      <c r="Q10" s="208"/>
      <c r="R10" s="208"/>
      <c r="S10" s="208"/>
    </row>
    <row r="11" spans="1:19" ht="26.25" customHeight="1">
      <c r="A11" s="46" t="s">
        <v>121</v>
      </c>
      <c r="B11" s="180">
        <f>SUM(E11,H11)</f>
        <v>790</v>
      </c>
      <c r="C11" s="191"/>
      <c r="D11" s="181"/>
      <c r="E11" s="180">
        <v>84</v>
      </c>
      <c r="F11" s="208"/>
      <c r="G11" s="181"/>
      <c r="H11" s="180">
        <f>SUM(J11,M11)</f>
        <v>706</v>
      </c>
      <c r="I11" s="181"/>
      <c r="J11" s="180">
        <v>42</v>
      </c>
      <c r="K11" s="191"/>
      <c r="L11" s="181"/>
      <c r="M11" s="180">
        <v>664</v>
      </c>
      <c r="N11" s="208"/>
      <c r="O11" s="181"/>
      <c r="P11" s="180">
        <v>3335</v>
      </c>
      <c r="Q11" s="208"/>
      <c r="R11" s="208"/>
      <c r="S11" s="208"/>
    </row>
    <row r="12" spans="1:19" ht="26.25" customHeight="1">
      <c r="A12" s="50" t="s">
        <v>122</v>
      </c>
      <c r="B12" s="192">
        <f>SUM(E12,H12)</f>
        <v>667</v>
      </c>
      <c r="C12" s="193"/>
      <c r="D12" s="223"/>
      <c r="E12" s="192">
        <v>93</v>
      </c>
      <c r="F12" s="193"/>
      <c r="G12" s="223"/>
      <c r="H12" s="192">
        <f>SUM(J12,M12)</f>
        <v>574</v>
      </c>
      <c r="I12" s="223"/>
      <c r="J12" s="192">
        <v>39</v>
      </c>
      <c r="K12" s="193"/>
      <c r="L12" s="223"/>
      <c r="M12" s="192">
        <v>535</v>
      </c>
      <c r="N12" s="193"/>
      <c r="O12" s="223"/>
      <c r="P12" s="192">
        <v>1489</v>
      </c>
      <c r="Q12" s="193"/>
      <c r="R12" s="193"/>
      <c r="S12" s="193"/>
    </row>
    <row r="13" ht="26.25" customHeight="1"/>
    <row r="14" spans="1:21" ht="12.75">
      <c r="A14" s="23" t="s">
        <v>117</v>
      </c>
      <c r="S14" s="209" t="s">
        <v>132</v>
      </c>
      <c r="T14" s="209"/>
      <c r="U14" s="209"/>
    </row>
    <row r="15" spans="19:21" ht="7.5" customHeight="1">
      <c r="S15" s="232"/>
      <c r="T15" s="232"/>
      <c r="U15" s="232"/>
    </row>
    <row r="16" spans="1:21" ht="52.5" customHeight="1">
      <c r="A16" s="101"/>
      <c r="B16" s="210" t="s">
        <v>134</v>
      </c>
      <c r="C16" s="210"/>
      <c r="D16" s="224" t="s">
        <v>135</v>
      </c>
      <c r="E16" s="210"/>
      <c r="F16" s="210"/>
      <c r="G16" s="224" t="s">
        <v>136</v>
      </c>
      <c r="H16" s="210"/>
      <c r="I16" s="57" t="s">
        <v>106</v>
      </c>
      <c r="J16" s="224" t="s">
        <v>107</v>
      </c>
      <c r="K16" s="210"/>
      <c r="L16" s="224" t="s">
        <v>108</v>
      </c>
      <c r="M16" s="224"/>
      <c r="N16" s="224" t="s">
        <v>109</v>
      </c>
      <c r="O16" s="210"/>
      <c r="P16" s="210"/>
      <c r="Q16" s="224" t="s">
        <v>110</v>
      </c>
      <c r="R16" s="210"/>
      <c r="S16" s="224" t="s">
        <v>111</v>
      </c>
      <c r="T16" s="210"/>
      <c r="U16" s="107" t="s">
        <v>137</v>
      </c>
    </row>
    <row r="17" spans="1:21" ht="26.25" customHeight="1">
      <c r="A17" s="46" t="s">
        <v>119</v>
      </c>
      <c r="B17" s="180">
        <v>1426</v>
      </c>
      <c r="C17" s="181"/>
      <c r="D17" s="180">
        <v>4</v>
      </c>
      <c r="E17" s="191"/>
      <c r="F17" s="181"/>
      <c r="G17" s="180">
        <v>776</v>
      </c>
      <c r="H17" s="181"/>
      <c r="I17" s="26">
        <v>261</v>
      </c>
      <c r="J17" s="180">
        <v>279</v>
      </c>
      <c r="K17" s="181"/>
      <c r="L17" s="180">
        <v>96</v>
      </c>
      <c r="M17" s="181"/>
      <c r="N17" s="180">
        <v>96</v>
      </c>
      <c r="O17" s="208"/>
      <c r="P17" s="181"/>
      <c r="Q17" s="180">
        <v>6</v>
      </c>
      <c r="R17" s="181"/>
      <c r="S17" s="180">
        <v>6</v>
      </c>
      <c r="T17" s="181"/>
      <c r="U17" s="23">
        <v>4</v>
      </c>
    </row>
    <row r="18" spans="1:21" ht="26.25" customHeight="1">
      <c r="A18" s="46" t="s">
        <v>123</v>
      </c>
      <c r="B18" s="180">
        <v>1126</v>
      </c>
      <c r="C18" s="181"/>
      <c r="D18" s="180">
        <v>5</v>
      </c>
      <c r="E18" s="191"/>
      <c r="F18" s="181"/>
      <c r="G18" s="180">
        <v>584</v>
      </c>
      <c r="H18" s="181"/>
      <c r="I18" s="26">
        <v>242</v>
      </c>
      <c r="J18" s="180">
        <v>198</v>
      </c>
      <c r="K18" s="181"/>
      <c r="L18" s="180">
        <v>86</v>
      </c>
      <c r="M18" s="181"/>
      <c r="N18" s="180">
        <v>86</v>
      </c>
      <c r="O18" s="208"/>
      <c r="P18" s="181"/>
      <c r="Q18" s="180">
        <v>8</v>
      </c>
      <c r="R18" s="181"/>
      <c r="S18" s="180">
        <v>8</v>
      </c>
      <c r="T18" s="181"/>
      <c r="U18" s="23">
        <v>3</v>
      </c>
    </row>
    <row r="19" spans="1:21" ht="26.25" customHeight="1">
      <c r="A19" s="46" t="s">
        <v>120</v>
      </c>
      <c r="B19" s="180">
        <v>917</v>
      </c>
      <c r="C19" s="181"/>
      <c r="D19" s="180">
        <v>5</v>
      </c>
      <c r="E19" s="191"/>
      <c r="F19" s="181"/>
      <c r="G19" s="180">
        <v>456</v>
      </c>
      <c r="H19" s="181"/>
      <c r="I19" s="26">
        <v>185</v>
      </c>
      <c r="J19" s="180">
        <v>183</v>
      </c>
      <c r="K19" s="181"/>
      <c r="L19" s="180">
        <v>75</v>
      </c>
      <c r="M19" s="181"/>
      <c r="N19" s="180">
        <v>75</v>
      </c>
      <c r="O19" s="208"/>
      <c r="P19" s="181"/>
      <c r="Q19" s="180">
        <v>13</v>
      </c>
      <c r="R19" s="181"/>
      <c r="S19" s="180">
        <v>13</v>
      </c>
      <c r="T19" s="181"/>
      <c r="U19" s="54" t="s">
        <v>142</v>
      </c>
    </row>
    <row r="20" spans="1:21" ht="26.25" customHeight="1">
      <c r="A20" s="46" t="s">
        <v>121</v>
      </c>
      <c r="B20" s="180">
        <v>790</v>
      </c>
      <c r="C20" s="181"/>
      <c r="D20" s="180">
        <v>6</v>
      </c>
      <c r="E20" s="191"/>
      <c r="F20" s="181"/>
      <c r="G20" s="180">
        <v>406</v>
      </c>
      <c r="H20" s="181"/>
      <c r="I20" s="26">
        <v>157</v>
      </c>
      <c r="J20" s="180">
        <v>139</v>
      </c>
      <c r="K20" s="181"/>
      <c r="L20" s="180">
        <v>54</v>
      </c>
      <c r="M20" s="181"/>
      <c r="N20" s="180">
        <v>17</v>
      </c>
      <c r="O20" s="208"/>
      <c r="P20" s="181"/>
      <c r="Q20" s="180">
        <v>6</v>
      </c>
      <c r="R20" s="181"/>
      <c r="S20" s="180">
        <v>4</v>
      </c>
      <c r="T20" s="181"/>
      <c r="U20" s="23">
        <v>1</v>
      </c>
    </row>
    <row r="21" spans="1:21" ht="26.25" customHeight="1">
      <c r="A21" s="50" t="s">
        <v>122</v>
      </c>
      <c r="B21" s="192">
        <v>667</v>
      </c>
      <c r="C21" s="223"/>
      <c r="D21" s="225" t="s">
        <v>71</v>
      </c>
      <c r="E21" s="226"/>
      <c r="F21" s="227"/>
      <c r="G21" s="192">
        <v>350</v>
      </c>
      <c r="H21" s="223"/>
      <c r="I21" s="28">
        <v>125</v>
      </c>
      <c r="J21" s="192">
        <v>129</v>
      </c>
      <c r="K21" s="223"/>
      <c r="L21" s="192">
        <v>43</v>
      </c>
      <c r="M21" s="223"/>
      <c r="N21" s="192">
        <v>11</v>
      </c>
      <c r="O21" s="193"/>
      <c r="P21" s="223"/>
      <c r="Q21" s="192">
        <v>4</v>
      </c>
      <c r="R21" s="223"/>
      <c r="S21" s="192">
        <v>3</v>
      </c>
      <c r="T21" s="223"/>
      <c r="U21" s="29">
        <v>2</v>
      </c>
    </row>
    <row r="22" ht="26.25" customHeight="1">
      <c r="A22" s="18"/>
    </row>
    <row r="23" spans="1:23" ht="12.75">
      <c r="A23" s="23" t="s">
        <v>118</v>
      </c>
      <c r="U23" s="209" t="s">
        <v>131</v>
      </c>
      <c r="V23" s="209"/>
      <c r="W23" s="209"/>
    </row>
    <row r="24" spans="21:23" ht="7.5" customHeight="1">
      <c r="U24" s="232"/>
      <c r="V24" s="232"/>
      <c r="W24" s="232"/>
    </row>
    <row r="25" spans="1:23" ht="26.25" customHeight="1">
      <c r="A25" s="190"/>
      <c r="B25" s="190"/>
      <c r="C25" s="216" t="s">
        <v>138</v>
      </c>
      <c r="D25" s="211"/>
      <c r="E25" s="220"/>
      <c r="F25" s="228" t="s">
        <v>124</v>
      </c>
      <c r="G25" s="211"/>
      <c r="H25" s="220"/>
      <c r="I25" s="213" t="s">
        <v>139</v>
      </c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5"/>
      <c r="W25" s="228" t="s">
        <v>128</v>
      </c>
    </row>
    <row r="26" spans="1:23" ht="26.25" customHeight="1">
      <c r="A26" s="193"/>
      <c r="B26" s="193"/>
      <c r="C26" s="219"/>
      <c r="D26" s="212"/>
      <c r="E26" s="221"/>
      <c r="F26" s="219"/>
      <c r="G26" s="212"/>
      <c r="H26" s="221"/>
      <c r="I26" s="219" t="s">
        <v>125</v>
      </c>
      <c r="J26" s="212"/>
      <c r="K26" s="219" t="s">
        <v>126</v>
      </c>
      <c r="L26" s="212"/>
      <c r="M26" s="212"/>
      <c r="N26" s="221"/>
      <c r="O26" s="212" t="s">
        <v>140</v>
      </c>
      <c r="P26" s="212"/>
      <c r="Q26" s="212"/>
      <c r="R26" s="219" t="s">
        <v>141</v>
      </c>
      <c r="S26" s="212"/>
      <c r="T26" s="221"/>
      <c r="U26" s="212" t="s">
        <v>127</v>
      </c>
      <c r="V26" s="221"/>
      <c r="W26" s="219"/>
    </row>
    <row r="27" spans="1:23" ht="26.25" customHeight="1">
      <c r="A27" s="229" t="s">
        <v>129</v>
      </c>
      <c r="B27" s="230"/>
      <c r="C27" s="180">
        <f>SUM(F27,I27,W27)</f>
        <v>54526</v>
      </c>
      <c r="D27" s="191"/>
      <c r="E27" s="181"/>
      <c r="F27" s="180">
        <v>3444</v>
      </c>
      <c r="G27" s="191"/>
      <c r="H27" s="181"/>
      <c r="I27" s="180">
        <f>SUM(K27,O27,U27,R27)</f>
        <v>41246</v>
      </c>
      <c r="J27" s="191"/>
      <c r="K27" s="180">
        <v>35438</v>
      </c>
      <c r="L27" s="191"/>
      <c r="M27" s="191"/>
      <c r="N27" s="181"/>
      <c r="O27" s="191">
        <v>1333</v>
      </c>
      <c r="P27" s="191"/>
      <c r="Q27" s="191"/>
      <c r="R27" s="231" t="s">
        <v>71</v>
      </c>
      <c r="S27" s="230"/>
      <c r="T27" s="229"/>
      <c r="U27" s="191">
        <v>4475</v>
      </c>
      <c r="V27" s="181"/>
      <c r="W27" s="18">
        <v>9836</v>
      </c>
    </row>
    <row r="28" spans="1:23" ht="26.25" customHeight="1">
      <c r="A28" s="229" t="s">
        <v>130</v>
      </c>
      <c r="B28" s="230"/>
      <c r="C28" s="180">
        <f>SUM(F28,I28,W28)</f>
        <v>44958</v>
      </c>
      <c r="D28" s="191"/>
      <c r="E28" s="181"/>
      <c r="F28" s="180">
        <v>2773</v>
      </c>
      <c r="G28" s="191"/>
      <c r="H28" s="181"/>
      <c r="I28" s="180">
        <f>SUM(K28,O28,U28,R28)</f>
        <v>32608</v>
      </c>
      <c r="J28" s="191"/>
      <c r="K28" s="180">
        <v>24569</v>
      </c>
      <c r="L28" s="191"/>
      <c r="M28" s="191"/>
      <c r="N28" s="181"/>
      <c r="O28" s="191">
        <v>856</v>
      </c>
      <c r="P28" s="191"/>
      <c r="Q28" s="191"/>
      <c r="R28" s="231" t="s">
        <v>71</v>
      </c>
      <c r="S28" s="230"/>
      <c r="T28" s="229"/>
      <c r="U28" s="191">
        <v>7183</v>
      </c>
      <c r="V28" s="181"/>
      <c r="W28" s="18">
        <v>9577</v>
      </c>
    </row>
    <row r="29" spans="1:23" ht="26.25" customHeight="1">
      <c r="A29" s="229" t="s">
        <v>120</v>
      </c>
      <c r="B29" s="230"/>
      <c r="C29" s="180">
        <f>SUM(F29,I29,W29)</f>
        <v>39179</v>
      </c>
      <c r="D29" s="191"/>
      <c r="E29" s="181"/>
      <c r="F29" s="180">
        <v>2202</v>
      </c>
      <c r="G29" s="191"/>
      <c r="H29" s="181"/>
      <c r="I29" s="180">
        <f>SUM(K29,O29,U29,R29)</f>
        <v>28249</v>
      </c>
      <c r="J29" s="191"/>
      <c r="K29" s="180">
        <v>21092</v>
      </c>
      <c r="L29" s="191"/>
      <c r="M29" s="191"/>
      <c r="N29" s="181"/>
      <c r="O29" s="191">
        <v>754</v>
      </c>
      <c r="P29" s="191"/>
      <c r="Q29" s="191"/>
      <c r="R29" s="231" t="s">
        <v>71</v>
      </c>
      <c r="S29" s="230"/>
      <c r="T29" s="229"/>
      <c r="U29" s="191">
        <v>6403</v>
      </c>
      <c r="V29" s="181"/>
      <c r="W29" s="18">
        <v>8728</v>
      </c>
    </row>
    <row r="30" spans="1:23" ht="26.25" customHeight="1">
      <c r="A30" s="229" t="s">
        <v>121</v>
      </c>
      <c r="B30" s="230"/>
      <c r="C30" s="180">
        <f>SUM(F30,I30,W30)</f>
        <v>26816</v>
      </c>
      <c r="D30" s="191"/>
      <c r="E30" s="181"/>
      <c r="F30" s="180">
        <v>1136</v>
      </c>
      <c r="G30" s="191"/>
      <c r="H30" s="181"/>
      <c r="I30" s="180">
        <f>SUM(K30,O30,U30,R30)</f>
        <v>18889</v>
      </c>
      <c r="J30" s="191"/>
      <c r="K30" s="180">
        <v>13677</v>
      </c>
      <c r="L30" s="191"/>
      <c r="M30" s="191"/>
      <c r="N30" s="181"/>
      <c r="O30" s="191">
        <v>548</v>
      </c>
      <c r="P30" s="191"/>
      <c r="Q30" s="191"/>
      <c r="R30" s="231" t="s">
        <v>71</v>
      </c>
      <c r="S30" s="230"/>
      <c r="T30" s="229"/>
      <c r="U30" s="191">
        <v>4664</v>
      </c>
      <c r="V30" s="181"/>
      <c r="W30" s="18">
        <v>6791</v>
      </c>
    </row>
    <row r="31" spans="1:23" ht="26.25" customHeight="1">
      <c r="A31" s="227" t="s">
        <v>122</v>
      </c>
      <c r="B31" s="226"/>
      <c r="C31" s="192">
        <f>SUM(F31,I31,W31)</f>
        <v>22018</v>
      </c>
      <c r="D31" s="193"/>
      <c r="E31" s="223"/>
      <c r="F31" s="192">
        <v>595</v>
      </c>
      <c r="G31" s="193"/>
      <c r="H31" s="223"/>
      <c r="I31" s="192">
        <f>SUM(K31,O31,U31,R31)</f>
        <v>13946</v>
      </c>
      <c r="J31" s="193"/>
      <c r="K31" s="192">
        <v>8026</v>
      </c>
      <c r="L31" s="193"/>
      <c r="M31" s="193"/>
      <c r="N31" s="223"/>
      <c r="O31" s="193">
        <v>375</v>
      </c>
      <c r="P31" s="193"/>
      <c r="Q31" s="193"/>
      <c r="R31" s="225" t="s">
        <v>71</v>
      </c>
      <c r="S31" s="226"/>
      <c r="T31" s="227"/>
      <c r="U31" s="193">
        <v>5545</v>
      </c>
      <c r="V31" s="223"/>
      <c r="W31" s="29">
        <v>7477</v>
      </c>
    </row>
    <row r="32" ht="7.5" customHeight="1"/>
    <row r="33" ht="12.75">
      <c r="A33" s="23" t="s">
        <v>227</v>
      </c>
    </row>
  </sheetData>
  <sheetProtection/>
  <mergeCells count="140">
    <mergeCell ref="O27:Q27"/>
    <mergeCell ref="U26:V26"/>
    <mergeCell ref="K28:N28"/>
    <mergeCell ref="U29:V29"/>
    <mergeCell ref="U31:V31"/>
    <mergeCell ref="U30:V30"/>
    <mergeCell ref="U23:W24"/>
    <mergeCell ref="S14:U15"/>
    <mergeCell ref="N3:S4"/>
    <mergeCell ref="R28:T28"/>
    <mergeCell ref="R27:T27"/>
    <mergeCell ref="U27:V27"/>
    <mergeCell ref="U28:V28"/>
    <mergeCell ref="R31:T31"/>
    <mergeCell ref="R30:T30"/>
    <mergeCell ref="R29:T29"/>
    <mergeCell ref="K31:N31"/>
    <mergeCell ref="K30:N30"/>
    <mergeCell ref="K29:N29"/>
    <mergeCell ref="I27:J27"/>
    <mergeCell ref="O31:Q31"/>
    <mergeCell ref="O30:Q30"/>
    <mergeCell ref="O29:Q29"/>
    <mergeCell ref="I29:J29"/>
    <mergeCell ref="I28:J28"/>
    <mergeCell ref="I31:J31"/>
    <mergeCell ref="I30:J30"/>
    <mergeCell ref="K27:N27"/>
    <mergeCell ref="O28:Q28"/>
    <mergeCell ref="C30:E30"/>
    <mergeCell ref="A27:B27"/>
    <mergeCell ref="A28:B28"/>
    <mergeCell ref="C27:E27"/>
    <mergeCell ref="C28:E28"/>
    <mergeCell ref="F28:H28"/>
    <mergeCell ref="F27:H27"/>
    <mergeCell ref="W25:W26"/>
    <mergeCell ref="F25:H26"/>
    <mergeCell ref="F31:H31"/>
    <mergeCell ref="F30:H30"/>
    <mergeCell ref="F29:H29"/>
    <mergeCell ref="A29:B29"/>
    <mergeCell ref="A31:B31"/>
    <mergeCell ref="A30:B30"/>
    <mergeCell ref="C29:E29"/>
    <mergeCell ref="C31:E31"/>
    <mergeCell ref="Q20:R20"/>
    <mergeCell ref="Q19:R19"/>
    <mergeCell ref="C25:E26"/>
    <mergeCell ref="A25:B26"/>
    <mergeCell ref="O26:Q26"/>
    <mergeCell ref="K26:N26"/>
    <mergeCell ref="I26:J26"/>
    <mergeCell ref="R26:T26"/>
    <mergeCell ref="I25:V25"/>
    <mergeCell ref="S21:T21"/>
    <mergeCell ref="Q21:R21"/>
    <mergeCell ref="L21:M21"/>
    <mergeCell ref="L19:M19"/>
    <mergeCell ref="S18:T18"/>
    <mergeCell ref="S17:T17"/>
    <mergeCell ref="S20:T20"/>
    <mergeCell ref="S19:T19"/>
    <mergeCell ref="Q18:R18"/>
    <mergeCell ref="Q17:R17"/>
    <mergeCell ref="G17:H17"/>
    <mergeCell ref="L18:M18"/>
    <mergeCell ref="L20:M20"/>
    <mergeCell ref="N20:P20"/>
    <mergeCell ref="N21:P21"/>
    <mergeCell ref="N18:P18"/>
    <mergeCell ref="N19:P19"/>
    <mergeCell ref="J21:K21"/>
    <mergeCell ref="J20:K20"/>
    <mergeCell ref="J19:K19"/>
    <mergeCell ref="J18:K18"/>
    <mergeCell ref="J17:K17"/>
    <mergeCell ref="N17:P17"/>
    <mergeCell ref="L17:M17"/>
    <mergeCell ref="D21:F21"/>
    <mergeCell ref="D20:F20"/>
    <mergeCell ref="G19:H19"/>
    <mergeCell ref="G18:H18"/>
    <mergeCell ref="G21:H21"/>
    <mergeCell ref="G20:H20"/>
    <mergeCell ref="D16:F16"/>
    <mergeCell ref="B16:C16"/>
    <mergeCell ref="B18:C18"/>
    <mergeCell ref="B17:C17"/>
    <mergeCell ref="D17:F17"/>
    <mergeCell ref="B21:C21"/>
    <mergeCell ref="B20:C20"/>
    <mergeCell ref="B19:C19"/>
    <mergeCell ref="D19:F19"/>
    <mergeCell ref="D18:F18"/>
    <mergeCell ref="S16:T16"/>
    <mergeCell ref="Q16:R16"/>
    <mergeCell ref="N16:P16"/>
    <mergeCell ref="L16:M16"/>
    <mergeCell ref="J16:K16"/>
    <mergeCell ref="G16:H16"/>
    <mergeCell ref="P8:S8"/>
    <mergeCell ref="M8:O8"/>
    <mergeCell ref="P12:S12"/>
    <mergeCell ref="P11:S11"/>
    <mergeCell ref="P10:S10"/>
    <mergeCell ref="M10:O10"/>
    <mergeCell ref="M9:O9"/>
    <mergeCell ref="M12:O12"/>
    <mergeCell ref="M11:O11"/>
    <mergeCell ref="J12:L12"/>
    <mergeCell ref="J11:L11"/>
    <mergeCell ref="J10:L10"/>
    <mergeCell ref="H10:I10"/>
    <mergeCell ref="H9:I9"/>
    <mergeCell ref="H12:I12"/>
    <mergeCell ref="H11:I11"/>
    <mergeCell ref="E12:G12"/>
    <mergeCell ref="E11:G11"/>
    <mergeCell ref="E10:G10"/>
    <mergeCell ref="B10:D10"/>
    <mergeCell ref="B9:D9"/>
    <mergeCell ref="B12:D12"/>
    <mergeCell ref="B11:D11"/>
    <mergeCell ref="P5:S7"/>
    <mergeCell ref="J6:O6"/>
    <mergeCell ref="E5:O5"/>
    <mergeCell ref="E9:G9"/>
    <mergeCell ref="E8:G8"/>
    <mergeCell ref="B8:D8"/>
    <mergeCell ref="J9:L9"/>
    <mergeCell ref="J8:L8"/>
    <mergeCell ref="H8:I8"/>
    <mergeCell ref="P9:S9"/>
    <mergeCell ref="A5:A7"/>
    <mergeCell ref="B5:D7"/>
    <mergeCell ref="E6:G7"/>
    <mergeCell ref="H6:I7"/>
    <mergeCell ref="J7:L7"/>
    <mergeCell ref="M7:O7"/>
  </mergeCells>
  <printOptions/>
  <pageMargins left="0.7874015748031497" right="0.3937007874015748" top="0.7874015748031497" bottom="0.5905511811023623" header="0.5905511811023623" footer="0.5905511811023623"/>
  <pageSetup firstPageNumber="30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M29"/>
  <sheetViews>
    <sheetView showGridLines="0" zoomScalePageLayoutView="0" workbookViewId="0" topLeftCell="A1">
      <selection activeCell="J25" sqref="J25:K25"/>
    </sheetView>
  </sheetViews>
  <sheetFormatPr defaultColWidth="9.00390625" defaultRowHeight="12.75"/>
  <cols>
    <col min="1" max="1" width="12.125" style="23" customWidth="1"/>
    <col min="2" max="2" width="8.75390625" style="23" customWidth="1"/>
    <col min="3" max="3" width="2.25390625" style="23" customWidth="1"/>
    <col min="4" max="4" width="6.375" style="23" customWidth="1"/>
    <col min="5" max="5" width="2.25390625" style="23" customWidth="1"/>
    <col min="6" max="6" width="6.375" style="23" customWidth="1"/>
    <col min="7" max="7" width="2.25390625" style="23" customWidth="1"/>
    <col min="8" max="13" width="8.75390625" style="23" customWidth="1"/>
    <col min="14" max="16384" width="9.125" style="23" customWidth="1"/>
  </cols>
  <sheetData>
    <row r="1" spans="1:13" ht="15" customHeight="1">
      <c r="A1" s="23" t="s">
        <v>143</v>
      </c>
      <c r="L1" s="233" t="s">
        <v>262</v>
      </c>
      <c r="M1" s="233"/>
    </row>
    <row r="2" ht="7.5" customHeight="1"/>
    <row r="3" spans="1:13" ht="60" customHeight="1">
      <c r="A3" s="56"/>
      <c r="B3" s="214" t="s">
        <v>162</v>
      </c>
      <c r="C3" s="215"/>
      <c r="D3" s="214" t="s">
        <v>146</v>
      </c>
      <c r="E3" s="215"/>
      <c r="F3" s="214" t="s">
        <v>148</v>
      </c>
      <c r="G3" s="215"/>
      <c r="H3" s="100" t="s">
        <v>149</v>
      </c>
      <c r="I3" s="100" t="s">
        <v>150</v>
      </c>
      <c r="J3" s="100" t="s">
        <v>151</v>
      </c>
      <c r="K3" s="57" t="s">
        <v>152</v>
      </c>
      <c r="L3" s="100" t="s">
        <v>153</v>
      </c>
      <c r="M3" s="107" t="s">
        <v>154</v>
      </c>
    </row>
    <row r="4" spans="1:13" ht="24.75" customHeight="1">
      <c r="A4" s="46" t="s">
        <v>119</v>
      </c>
      <c r="B4" s="191">
        <v>14874</v>
      </c>
      <c r="C4" s="181"/>
      <c r="D4" s="191">
        <v>2996</v>
      </c>
      <c r="E4" s="181"/>
      <c r="F4" s="191">
        <v>40</v>
      </c>
      <c r="G4" s="181"/>
      <c r="H4" s="26">
        <v>105</v>
      </c>
      <c r="I4" s="26">
        <v>521</v>
      </c>
      <c r="J4" s="26">
        <v>103</v>
      </c>
      <c r="K4" s="26">
        <v>1334</v>
      </c>
      <c r="L4" s="26">
        <v>4004</v>
      </c>
      <c r="M4" s="23">
        <v>5013</v>
      </c>
    </row>
    <row r="5" spans="1:13" ht="24.75" customHeight="1">
      <c r="A5" s="46" t="s">
        <v>123</v>
      </c>
      <c r="B5" s="191">
        <v>13874</v>
      </c>
      <c r="C5" s="181"/>
      <c r="D5" s="191">
        <v>1691</v>
      </c>
      <c r="E5" s="181"/>
      <c r="F5" s="191">
        <v>17</v>
      </c>
      <c r="G5" s="181"/>
      <c r="H5" s="26">
        <v>29</v>
      </c>
      <c r="I5" s="26">
        <v>237</v>
      </c>
      <c r="J5" s="26">
        <v>43</v>
      </c>
      <c r="K5" s="26">
        <v>606</v>
      </c>
      <c r="L5" s="26">
        <v>3528</v>
      </c>
      <c r="M5" s="23">
        <v>7326</v>
      </c>
    </row>
    <row r="6" spans="1:13" ht="24.75" customHeight="1">
      <c r="A6" s="46" t="s">
        <v>120</v>
      </c>
      <c r="B6" s="191">
        <v>12566</v>
      </c>
      <c r="C6" s="181"/>
      <c r="D6" s="191">
        <v>1316</v>
      </c>
      <c r="E6" s="181"/>
      <c r="F6" s="191">
        <v>7</v>
      </c>
      <c r="G6" s="181"/>
      <c r="H6" s="54" t="s">
        <v>142</v>
      </c>
      <c r="I6" s="26">
        <v>344</v>
      </c>
      <c r="J6" s="26">
        <v>20</v>
      </c>
      <c r="K6" s="26">
        <v>578</v>
      </c>
      <c r="L6" s="26">
        <v>3013</v>
      </c>
      <c r="M6" s="23">
        <v>6678</v>
      </c>
    </row>
    <row r="7" spans="1:13" ht="24.75" customHeight="1">
      <c r="A7" s="46" t="s">
        <v>121</v>
      </c>
      <c r="B7" s="191">
        <v>8130</v>
      </c>
      <c r="C7" s="181"/>
      <c r="D7" s="191">
        <v>105</v>
      </c>
      <c r="E7" s="181"/>
      <c r="F7" s="241" t="s">
        <v>142</v>
      </c>
      <c r="G7" s="242"/>
      <c r="H7" s="41" t="s">
        <v>70</v>
      </c>
      <c r="I7" s="26">
        <v>76</v>
      </c>
      <c r="J7" s="26">
        <v>10</v>
      </c>
      <c r="K7" s="26">
        <v>345</v>
      </c>
      <c r="L7" s="26">
        <v>1755</v>
      </c>
      <c r="M7" s="23">
        <v>5384</v>
      </c>
    </row>
    <row r="8" spans="1:13" ht="24.75" customHeight="1" thickBot="1">
      <c r="A8" s="46" t="s">
        <v>122</v>
      </c>
      <c r="B8" s="191">
        <v>7276</v>
      </c>
      <c r="C8" s="181"/>
      <c r="D8" s="191">
        <v>25</v>
      </c>
      <c r="E8" s="181"/>
      <c r="F8" s="191">
        <v>15</v>
      </c>
      <c r="G8" s="181"/>
      <c r="H8" s="26">
        <v>28</v>
      </c>
      <c r="I8" s="26">
        <v>137</v>
      </c>
      <c r="J8" s="26">
        <v>34</v>
      </c>
      <c r="K8" s="26">
        <v>375</v>
      </c>
      <c r="L8" s="26">
        <v>1897</v>
      </c>
      <c r="M8" s="23">
        <v>4526</v>
      </c>
    </row>
    <row r="9" spans="1:13" ht="60" customHeight="1" thickTop="1">
      <c r="A9" s="108"/>
      <c r="B9" s="109" t="s">
        <v>144</v>
      </c>
      <c r="C9" s="245" t="s">
        <v>145</v>
      </c>
      <c r="D9" s="246"/>
      <c r="E9" s="245" t="s">
        <v>147</v>
      </c>
      <c r="F9" s="247"/>
      <c r="G9" s="110"/>
      <c r="H9" s="110"/>
      <c r="I9" s="110"/>
      <c r="J9" s="110"/>
      <c r="K9" s="110"/>
      <c r="L9" s="110"/>
      <c r="M9" s="110"/>
    </row>
    <row r="10" spans="1:6" ht="24.75" customHeight="1">
      <c r="A10" s="46" t="s">
        <v>119</v>
      </c>
      <c r="B10" s="26">
        <v>637</v>
      </c>
      <c r="C10" s="191">
        <v>98</v>
      </c>
      <c r="D10" s="181"/>
      <c r="E10" s="208">
        <v>23</v>
      </c>
      <c r="F10" s="208"/>
    </row>
    <row r="11" spans="1:6" ht="24.75" customHeight="1">
      <c r="A11" s="46" t="s">
        <v>123</v>
      </c>
      <c r="B11" s="26">
        <v>268</v>
      </c>
      <c r="C11" s="191">
        <v>70</v>
      </c>
      <c r="D11" s="181"/>
      <c r="E11" s="208">
        <v>59</v>
      </c>
      <c r="F11" s="208"/>
    </row>
    <row r="12" spans="1:6" ht="24.75" customHeight="1">
      <c r="A12" s="46" t="s">
        <v>120</v>
      </c>
      <c r="B12" s="26">
        <v>504</v>
      </c>
      <c r="C12" s="241" t="s">
        <v>142</v>
      </c>
      <c r="D12" s="242"/>
      <c r="E12" s="208">
        <v>106</v>
      </c>
      <c r="F12" s="208"/>
    </row>
    <row r="13" spans="1:6" ht="24.75" customHeight="1">
      <c r="A13" s="46" t="s">
        <v>121</v>
      </c>
      <c r="B13" s="26">
        <v>421</v>
      </c>
      <c r="C13" s="241" t="s">
        <v>142</v>
      </c>
      <c r="D13" s="242"/>
      <c r="E13" s="231" t="s">
        <v>170</v>
      </c>
      <c r="F13" s="233"/>
    </row>
    <row r="14" spans="1:13" ht="24.75" customHeight="1">
      <c r="A14" s="50" t="s">
        <v>122</v>
      </c>
      <c r="B14" s="28">
        <v>141</v>
      </c>
      <c r="C14" s="243" t="s">
        <v>142</v>
      </c>
      <c r="D14" s="244"/>
      <c r="E14" s="193">
        <v>98</v>
      </c>
      <c r="F14" s="193"/>
      <c r="G14" s="18"/>
      <c r="H14" s="18"/>
      <c r="I14" s="18"/>
      <c r="J14" s="18"/>
      <c r="K14" s="18"/>
      <c r="L14" s="18"/>
      <c r="M14" s="18"/>
    </row>
    <row r="15" ht="7.5" customHeight="1">
      <c r="G15" s="18"/>
    </row>
    <row r="16" spans="1:13" ht="15" customHeight="1">
      <c r="A16" s="23" t="s">
        <v>227</v>
      </c>
      <c r="J16" s="239" t="s">
        <v>168</v>
      </c>
      <c r="K16" s="239"/>
      <c r="L16" s="239"/>
      <c r="M16" s="239"/>
    </row>
    <row r="17" ht="43.5" customHeight="1"/>
    <row r="18" ht="12.75">
      <c r="A18" s="23" t="s">
        <v>155</v>
      </c>
    </row>
    <row r="19" ht="7.5" customHeight="1"/>
    <row r="20" spans="1:11" ht="30" customHeight="1">
      <c r="A20" s="190"/>
      <c r="B20" s="210" t="s">
        <v>159</v>
      </c>
      <c r="C20" s="210"/>
      <c r="D20" s="210"/>
      <c r="E20" s="224" t="s">
        <v>160</v>
      </c>
      <c r="F20" s="210"/>
      <c r="G20" s="210" t="s">
        <v>161</v>
      </c>
      <c r="H20" s="210"/>
      <c r="I20" s="210"/>
      <c r="J20" s="240" t="s">
        <v>167</v>
      </c>
      <c r="K20" s="211"/>
    </row>
    <row r="21" spans="1:11" ht="30" customHeight="1">
      <c r="A21" s="193"/>
      <c r="B21" s="100" t="s">
        <v>163</v>
      </c>
      <c r="C21" s="210" t="s">
        <v>164</v>
      </c>
      <c r="D21" s="210"/>
      <c r="E21" s="210"/>
      <c r="F21" s="210"/>
      <c r="G21" s="210" t="s">
        <v>165</v>
      </c>
      <c r="H21" s="210"/>
      <c r="I21" s="100" t="s">
        <v>166</v>
      </c>
      <c r="J21" s="212"/>
      <c r="K21" s="212"/>
    </row>
    <row r="22" spans="1:11" ht="24.75" customHeight="1">
      <c r="A22" s="45" t="s">
        <v>236</v>
      </c>
      <c r="B22" s="54" t="s">
        <v>142</v>
      </c>
      <c r="C22" s="180">
        <v>574</v>
      </c>
      <c r="D22" s="181"/>
      <c r="E22" s="241" t="s">
        <v>142</v>
      </c>
      <c r="F22" s="242"/>
      <c r="G22" s="180">
        <v>13500</v>
      </c>
      <c r="H22" s="181"/>
      <c r="I22" s="54" t="s">
        <v>142</v>
      </c>
      <c r="J22" s="231">
        <v>60</v>
      </c>
      <c r="K22" s="230"/>
    </row>
    <row r="23" spans="1:11" ht="24.75" customHeight="1">
      <c r="A23" s="45" t="s">
        <v>157</v>
      </c>
      <c r="B23" s="41" t="s">
        <v>142</v>
      </c>
      <c r="C23" s="180">
        <v>435</v>
      </c>
      <c r="D23" s="181"/>
      <c r="E23" s="241" t="s">
        <v>142</v>
      </c>
      <c r="F23" s="242"/>
      <c r="G23" s="180">
        <v>13500</v>
      </c>
      <c r="H23" s="181"/>
      <c r="I23" s="54" t="s">
        <v>142</v>
      </c>
      <c r="J23" s="231">
        <v>55</v>
      </c>
      <c r="K23" s="230"/>
    </row>
    <row r="24" spans="1:11" ht="24.75" customHeight="1">
      <c r="A24" s="45" t="s">
        <v>158</v>
      </c>
      <c r="B24" s="41" t="s">
        <v>142</v>
      </c>
      <c r="C24" s="180">
        <v>80</v>
      </c>
      <c r="D24" s="181"/>
      <c r="E24" s="241" t="s">
        <v>142</v>
      </c>
      <c r="F24" s="242"/>
      <c r="G24" s="180">
        <v>13500</v>
      </c>
      <c r="H24" s="181"/>
      <c r="I24" s="54" t="s">
        <v>142</v>
      </c>
      <c r="J24" s="231">
        <v>68</v>
      </c>
      <c r="K24" s="230"/>
    </row>
    <row r="25" spans="1:11" ht="24.75" customHeight="1">
      <c r="A25" s="45" t="s">
        <v>122</v>
      </c>
      <c r="B25" s="41" t="s">
        <v>142</v>
      </c>
      <c r="C25" s="180">
        <v>80</v>
      </c>
      <c r="D25" s="181"/>
      <c r="E25" s="241" t="s">
        <v>142</v>
      </c>
      <c r="F25" s="242"/>
      <c r="G25" s="180">
        <v>13500</v>
      </c>
      <c r="H25" s="181"/>
      <c r="I25" s="54" t="s">
        <v>142</v>
      </c>
      <c r="J25" s="231">
        <v>73</v>
      </c>
      <c r="K25" s="230"/>
    </row>
    <row r="26" spans="1:11" ht="24.75" customHeight="1">
      <c r="A26" s="45" t="s">
        <v>229</v>
      </c>
      <c r="B26" s="41" t="s">
        <v>142</v>
      </c>
      <c r="C26" s="231">
        <v>80</v>
      </c>
      <c r="D26" s="229"/>
      <c r="E26" s="231" t="s">
        <v>233</v>
      </c>
      <c r="F26" s="229"/>
      <c r="G26" s="236">
        <v>13500</v>
      </c>
      <c r="H26" s="237"/>
      <c r="I26" s="126" t="s">
        <v>233</v>
      </c>
      <c r="J26" s="231">
        <v>80</v>
      </c>
      <c r="K26" s="230"/>
    </row>
    <row r="27" spans="1:11" ht="24.75" customHeight="1">
      <c r="A27" s="49" t="s">
        <v>235</v>
      </c>
      <c r="B27" s="111" t="s">
        <v>142</v>
      </c>
      <c r="C27" s="225">
        <v>30</v>
      </c>
      <c r="D27" s="227"/>
      <c r="E27" s="225" t="s">
        <v>263</v>
      </c>
      <c r="F27" s="227"/>
      <c r="G27" s="234">
        <v>1000</v>
      </c>
      <c r="H27" s="235"/>
      <c r="I27" s="106" t="s">
        <v>233</v>
      </c>
      <c r="J27" s="225">
        <v>85</v>
      </c>
      <c r="K27" s="226"/>
    </row>
    <row r="28" ht="7.5" customHeight="1"/>
    <row r="29" spans="10:11" ht="12.75">
      <c r="J29" s="238" t="s">
        <v>169</v>
      </c>
      <c r="K29" s="238"/>
    </row>
  </sheetData>
  <sheetProtection/>
  <mergeCells count="64">
    <mergeCell ref="B3:C3"/>
    <mergeCell ref="C9:D9"/>
    <mergeCell ref="D3:E3"/>
    <mergeCell ref="E9:F9"/>
    <mergeCell ref="F3:G3"/>
    <mergeCell ref="F7:G7"/>
    <mergeCell ref="F6:G6"/>
    <mergeCell ref="F5:G5"/>
    <mergeCell ref="F4:G4"/>
    <mergeCell ref="D8:E8"/>
    <mergeCell ref="F8:G8"/>
    <mergeCell ref="A20:A21"/>
    <mergeCell ref="C21:D21"/>
    <mergeCell ref="E20:F21"/>
    <mergeCell ref="B20:D20"/>
    <mergeCell ref="B8:C8"/>
    <mergeCell ref="E14:F14"/>
    <mergeCell ref="E13:F13"/>
    <mergeCell ref="C10:D10"/>
    <mergeCell ref="C14:D14"/>
    <mergeCell ref="B4:C4"/>
    <mergeCell ref="D7:E7"/>
    <mergeCell ref="D6:E6"/>
    <mergeCell ref="D5:E5"/>
    <mergeCell ref="D4:E4"/>
    <mergeCell ref="B7:C7"/>
    <mergeCell ref="B6:C6"/>
    <mergeCell ref="B5:C5"/>
    <mergeCell ref="C11:D11"/>
    <mergeCell ref="G23:H23"/>
    <mergeCell ref="E12:F12"/>
    <mergeCell ref="E11:F11"/>
    <mergeCell ref="G21:H21"/>
    <mergeCell ref="G22:H22"/>
    <mergeCell ref="C13:D13"/>
    <mergeCell ref="C12:D12"/>
    <mergeCell ref="C25:D25"/>
    <mergeCell ref="C23:D23"/>
    <mergeCell ref="E10:F10"/>
    <mergeCell ref="G20:I20"/>
    <mergeCell ref="E25:F25"/>
    <mergeCell ref="E24:F24"/>
    <mergeCell ref="E23:F23"/>
    <mergeCell ref="E22:F22"/>
    <mergeCell ref="G25:H25"/>
    <mergeCell ref="G24:H24"/>
    <mergeCell ref="J29:K29"/>
    <mergeCell ref="J22:K22"/>
    <mergeCell ref="J16:M16"/>
    <mergeCell ref="J26:K26"/>
    <mergeCell ref="J25:K25"/>
    <mergeCell ref="J24:K24"/>
    <mergeCell ref="J23:K23"/>
    <mergeCell ref="J20:K21"/>
    <mergeCell ref="L1:M1"/>
    <mergeCell ref="C27:D27"/>
    <mergeCell ref="E27:F27"/>
    <mergeCell ref="G27:H27"/>
    <mergeCell ref="J27:K27"/>
    <mergeCell ref="E26:F26"/>
    <mergeCell ref="G26:H26"/>
    <mergeCell ref="C26:D26"/>
    <mergeCell ref="C24:D24"/>
    <mergeCell ref="C22:D22"/>
  </mergeCells>
  <printOptions/>
  <pageMargins left="0.7874015748031497" right="0.3937007874015748" top="0.7874015748031497" bottom="0.5905511811023623" header="0.5905511811023623" footer="0.5905511811023623"/>
  <pageSetup firstPageNumber="31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Y54"/>
  <sheetViews>
    <sheetView showGridLines="0" zoomScalePageLayoutView="0" workbookViewId="0" topLeftCell="A1">
      <selection activeCell="X18" sqref="X18"/>
    </sheetView>
  </sheetViews>
  <sheetFormatPr defaultColWidth="9.00390625" defaultRowHeight="12.75"/>
  <cols>
    <col min="1" max="1" width="3.75390625" style="1" customWidth="1"/>
    <col min="2" max="2" width="3.625" style="1" customWidth="1"/>
    <col min="3" max="3" width="2.25390625" style="1" customWidth="1"/>
    <col min="4" max="4" width="5.75390625" style="1" customWidth="1"/>
    <col min="5" max="8" width="2.875" style="1" customWidth="1"/>
    <col min="9" max="9" width="4.25390625" style="1" customWidth="1"/>
    <col min="10" max="10" width="2.875" style="1" customWidth="1"/>
    <col min="11" max="11" width="5.75390625" style="1" customWidth="1"/>
    <col min="12" max="12" width="5.00390625" style="1" customWidth="1"/>
    <col min="13" max="13" width="5.75390625" style="1" customWidth="1"/>
    <col min="14" max="16" width="2.875" style="1" customWidth="1"/>
    <col min="17" max="17" width="2.375" style="1" customWidth="1"/>
    <col min="18" max="18" width="3.125" style="1" customWidth="1"/>
    <col min="19" max="19" width="5.625" style="1" customWidth="1"/>
    <col min="20" max="20" width="0.74609375" style="1" hidden="1" customWidth="1"/>
    <col min="21" max="22" width="5.75390625" style="1" customWidth="1"/>
    <col min="23" max="23" width="0.37109375" style="1" hidden="1" customWidth="1"/>
    <col min="24" max="24" width="5.75390625" style="1" customWidth="1"/>
    <col min="25" max="25" width="5.75390625" style="14" customWidth="1"/>
    <col min="26" max="16384" width="9.125" style="1" customWidth="1"/>
  </cols>
  <sheetData>
    <row r="1" ht="15" customHeight="1">
      <c r="A1" s="2" t="s">
        <v>171</v>
      </c>
    </row>
    <row r="2" ht="7.5" customHeight="1"/>
    <row r="3" ht="13.5">
      <c r="A3" s="2" t="s">
        <v>172</v>
      </c>
    </row>
    <row r="4" ht="7.5" customHeight="1"/>
    <row r="5" spans="1:25" ht="20.25" customHeight="1">
      <c r="A5" s="276" t="s">
        <v>176</v>
      </c>
      <c r="B5" s="264"/>
      <c r="C5" s="264"/>
      <c r="D5" s="263" t="s">
        <v>181</v>
      </c>
      <c r="E5" s="264" t="s">
        <v>196</v>
      </c>
      <c r="F5" s="264"/>
      <c r="G5" s="264"/>
      <c r="H5" s="264"/>
      <c r="I5" s="264"/>
      <c r="J5" s="264"/>
      <c r="K5" s="264"/>
      <c r="L5" s="264"/>
      <c r="M5" s="264"/>
      <c r="N5" s="264"/>
      <c r="O5" s="266" t="s">
        <v>185</v>
      </c>
      <c r="P5" s="269" t="s">
        <v>186</v>
      </c>
      <c r="Q5" s="263" t="s">
        <v>187</v>
      </c>
      <c r="R5" s="264"/>
      <c r="S5" s="264" t="s">
        <v>198</v>
      </c>
      <c r="T5" s="264"/>
      <c r="U5" s="264"/>
      <c r="V5" s="264"/>
      <c r="W5" s="264"/>
      <c r="X5" s="264"/>
      <c r="Y5" s="140"/>
    </row>
    <row r="6" spans="1:25" ht="20.25" customHeight="1">
      <c r="A6" s="142"/>
      <c r="B6" s="264"/>
      <c r="C6" s="264"/>
      <c r="D6" s="264"/>
      <c r="E6" s="266" t="s">
        <v>182</v>
      </c>
      <c r="F6" s="269" t="s">
        <v>184</v>
      </c>
      <c r="G6" s="266" t="s">
        <v>183</v>
      </c>
      <c r="H6" s="269" t="s">
        <v>184</v>
      </c>
      <c r="I6" s="264" t="s">
        <v>197</v>
      </c>
      <c r="J6" s="264"/>
      <c r="K6" s="264"/>
      <c r="L6" s="264"/>
      <c r="M6" s="264"/>
      <c r="N6" s="264"/>
      <c r="O6" s="267"/>
      <c r="P6" s="270"/>
      <c r="Q6" s="264"/>
      <c r="R6" s="264"/>
      <c r="S6" s="263" t="s">
        <v>177</v>
      </c>
      <c r="T6" s="264"/>
      <c r="U6" s="263" t="s">
        <v>188</v>
      </c>
      <c r="V6" s="263" t="s">
        <v>189</v>
      </c>
      <c r="W6" s="264"/>
      <c r="X6" s="263" t="s">
        <v>190</v>
      </c>
      <c r="Y6" s="265" t="s">
        <v>191</v>
      </c>
    </row>
    <row r="7" spans="1:25" ht="52.5" customHeight="1">
      <c r="A7" s="142"/>
      <c r="B7" s="264"/>
      <c r="C7" s="264"/>
      <c r="D7" s="264"/>
      <c r="E7" s="272"/>
      <c r="F7" s="273"/>
      <c r="G7" s="272"/>
      <c r="H7" s="273"/>
      <c r="I7" s="264" t="s">
        <v>173</v>
      </c>
      <c r="J7" s="264"/>
      <c r="K7" s="264" t="s">
        <v>174</v>
      </c>
      <c r="L7" s="264"/>
      <c r="M7" s="264" t="s">
        <v>175</v>
      </c>
      <c r="N7" s="264"/>
      <c r="O7" s="268"/>
      <c r="P7" s="271"/>
      <c r="Q7" s="264"/>
      <c r="R7" s="264"/>
      <c r="S7" s="264"/>
      <c r="T7" s="264"/>
      <c r="U7" s="264"/>
      <c r="V7" s="264"/>
      <c r="W7" s="264"/>
      <c r="X7" s="264"/>
      <c r="Y7" s="140"/>
    </row>
    <row r="8" spans="1:25" ht="25.5" customHeight="1">
      <c r="A8" s="277" t="s">
        <v>177</v>
      </c>
      <c r="B8" s="278" t="s">
        <v>179</v>
      </c>
      <c r="C8" s="278"/>
      <c r="D8" s="21">
        <v>157</v>
      </c>
      <c r="E8" s="261">
        <v>5</v>
      </c>
      <c r="F8" s="262"/>
      <c r="G8" s="261">
        <v>13</v>
      </c>
      <c r="H8" s="262"/>
      <c r="I8" s="261">
        <v>186</v>
      </c>
      <c r="J8" s="262"/>
      <c r="K8" s="274">
        <v>1012.14</v>
      </c>
      <c r="L8" s="275"/>
      <c r="M8" s="261">
        <v>14044</v>
      </c>
      <c r="N8" s="262"/>
      <c r="O8" s="261">
        <v>192</v>
      </c>
      <c r="P8" s="262"/>
      <c r="Q8" s="261">
        <v>382</v>
      </c>
      <c r="R8" s="262"/>
      <c r="S8" s="261">
        <v>157</v>
      </c>
      <c r="T8" s="262"/>
      <c r="U8" s="21">
        <v>147</v>
      </c>
      <c r="V8" s="261">
        <v>6</v>
      </c>
      <c r="W8" s="262"/>
      <c r="X8" s="21">
        <v>4</v>
      </c>
      <c r="Y8" s="27" t="s">
        <v>71</v>
      </c>
    </row>
    <row r="9" spans="1:25" ht="25.5" customHeight="1">
      <c r="A9" s="152"/>
      <c r="B9" s="278" t="s">
        <v>178</v>
      </c>
      <c r="C9" s="278"/>
      <c r="D9" s="21">
        <v>137</v>
      </c>
      <c r="E9" s="261">
        <v>12</v>
      </c>
      <c r="F9" s="262"/>
      <c r="G9" s="261">
        <v>10</v>
      </c>
      <c r="H9" s="262"/>
      <c r="I9" s="261">
        <v>162</v>
      </c>
      <c r="J9" s="262"/>
      <c r="K9" s="274">
        <v>923.77</v>
      </c>
      <c r="L9" s="275"/>
      <c r="M9" s="261">
        <v>12456</v>
      </c>
      <c r="N9" s="262"/>
      <c r="O9" s="261">
        <v>176</v>
      </c>
      <c r="P9" s="262"/>
      <c r="Q9" s="261">
        <v>338</v>
      </c>
      <c r="R9" s="262"/>
      <c r="S9" s="261">
        <v>137</v>
      </c>
      <c r="T9" s="262"/>
      <c r="U9" s="21">
        <v>128</v>
      </c>
      <c r="V9" s="261">
        <v>5</v>
      </c>
      <c r="W9" s="262"/>
      <c r="X9" s="21">
        <v>4</v>
      </c>
      <c r="Y9" s="32" t="s">
        <v>71</v>
      </c>
    </row>
    <row r="10" spans="1:25" ht="25.5" customHeight="1">
      <c r="A10" s="160"/>
      <c r="B10" s="278" t="s">
        <v>157</v>
      </c>
      <c r="C10" s="278"/>
      <c r="D10" s="21">
        <v>134</v>
      </c>
      <c r="E10" s="261">
        <v>4</v>
      </c>
      <c r="F10" s="262"/>
      <c r="G10" s="261">
        <v>16</v>
      </c>
      <c r="H10" s="262"/>
      <c r="I10" s="261">
        <v>152</v>
      </c>
      <c r="J10" s="262"/>
      <c r="K10" s="274">
        <v>947.64</v>
      </c>
      <c r="L10" s="275"/>
      <c r="M10" s="261">
        <v>13216</v>
      </c>
      <c r="N10" s="262"/>
      <c r="O10" s="261">
        <v>173</v>
      </c>
      <c r="P10" s="262"/>
      <c r="Q10" s="261">
        <v>371</v>
      </c>
      <c r="R10" s="262"/>
      <c r="S10" s="261">
        <v>134</v>
      </c>
      <c r="T10" s="262"/>
      <c r="U10" s="21">
        <v>124</v>
      </c>
      <c r="V10" s="261">
        <v>6</v>
      </c>
      <c r="W10" s="262"/>
      <c r="X10" s="21">
        <v>4</v>
      </c>
      <c r="Y10" s="32" t="s">
        <v>195</v>
      </c>
    </row>
    <row r="11" spans="4:25" ht="7.5" customHeight="1">
      <c r="D11" s="22"/>
      <c r="E11" s="23"/>
      <c r="F11" s="23"/>
      <c r="G11" s="24"/>
      <c r="H11" s="25"/>
      <c r="I11" s="23"/>
      <c r="J11" s="23"/>
      <c r="K11" s="121"/>
      <c r="L11" s="122"/>
      <c r="M11" s="23"/>
      <c r="N11" s="23"/>
      <c r="O11" s="24"/>
      <c r="P11" s="25"/>
      <c r="Q11" s="23"/>
      <c r="R11" s="23"/>
      <c r="S11" s="24"/>
      <c r="T11" s="25"/>
      <c r="U11" s="22"/>
      <c r="V11" s="24"/>
      <c r="W11" s="25"/>
      <c r="X11" s="22"/>
      <c r="Y11" s="33"/>
    </row>
    <row r="12" spans="1:25" ht="15" customHeight="1">
      <c r="A12" s="139" t="s">
        <v>180</v>
      </c>
      <c r="B12" s="139"/>
      <c r="C12" s="139"/>
      <c r="D12" s="26">
        <v>30</v>
      </c>
      <c r="E12" s="208">
        <v>1</v>
      </c>
      <c r="F12" s="208"/>
      <c r="G12" s="180">
        <v>3</v>
      </c>
      <c r="H12" s="181"/>
      <c r="I12" s="208">
        <v>42</v>
      </c>
      <c r="J12" s="208"/>
      <c r="K12" s="259">
        <v>317.88</v>
      </c>
      <c r="L12" s="260"/>
      <c r="M12" s="208">
        <v>4446</v>
      </c>
      <c r="N12" s="208"/>
      <c r="O12" s="180">
        <v>57</v>
      </c>
      <c r="P12" s="181"/>
      <c r="Q12" s="208">
        <v>108</v>
      </c>
      <c r="R12" s="208"/>
      <c r="S12" s="180">
        <v>30</v>
      </c>
      <c r="T12" s="181"/>
      <c r="U12" s="26">
        <v>27</v>
      </c>
      <c r="V12" s="180">
        <v>3</v>
      </c>
      <c r="W12" s="181"/>
      <c r="X12" s="41" t="s">
        <v>142</v>
      </c>
      <c r="Y12" s="27" t="s">
        <v>195</v>
      </c>
    </row>
    <row r="13" spans="1:25" ht="15" customHeight="1">
      <c r="A13" s="3"/>
      <c r="B13" s="3"/>
      <c r="C13" s="3"/>
      <c r="D13" s="26"/>
      <c r="E13" s="23"/>
      <c r="F13" s="23"/>
      <c r="G13" s="19"/>
      <c r="H13" s="20"/>
      <c r="I13" s="23"/>
      <c r="J13" s="23"/>
      <c r="K13" s="123"/>
      <c r="L13" s="124"/>
      <c r="M13" s="23"/>
      <c r="N13" s="23"/>
      <c r="O13" s="19"/>
      <c r="P13" s="20"/>
      <c r="Q13" s="23"/>
      <c r="R13" s="23"/>
      <c r="S13" s="19"/>
      <c r="T13" s="20"/>
      <c r="U13" s="26"/>
      <c r="V13" s="19"/>
      <c r="W13" s="20"/>
      <c r="X13" s="26"/>
      <c r="Y13" s="18"/>
    </row>
    <row r="14" spans="1:25" ht="15" customHeight="1">
      <c r="A14" s="153" t="s">
        <v>192</v>
      </c>
      <c r="B14" s="153"/>
      <c r="C14" s="153"/>
      <c r="D14" s="26">
        <v>43</v>
      </c>
      <c r="E14" s="258" t="s">
        <v>71</v>
      </c>
      <c r="F14" s="258"/>
      <c r="G14" s="180">
        <v>9</v>
      </c>
      <c r="H14" s="181"/>
      <c r="I14" s="208">
        <v>39</v>
      </c>
      <c r="J14" s="208"/>
      <c r="K14" s="259">
        <v>286.54</v>
      </c>
      <c r="L14" s="260"/>
      <c r="M14" s="208">
        <v>3500</v>
      </c>
      <c r="N14" s="208"/>
      <c r="O14" s="180">
        <v>57</v>
      </c>
      <c r="P14" s="181"/>
      <c r="Q14" s="208">
        <v>128</v>
      </c>
      <c r="R14" s="208"/>
      <c r="S14" s="180">
        <v>43</v>
      </c>
      <c r="T14" s="181"/>
      <c r="U14" s="26">
        <v>42</v>
      </c>
      <c r="V14" s="180">
        <v>1</v>
      </c>
      <c r="W14" s="181"/>
      <c r="X14" s="41" t="s">
        <v>195</v>
      </c>
      <c r="Y14" s="27" t="s">
        <v>195</v>
      </c>
    </row>
    <row r="15" spans="1:25" ht="15" customHeight="1">
      <c r="A15" s="3"/>
      <c r="B15" s="3"/>
      <c r="C15" s="3"/>
      <c r="D15" s="26"/>
      <c r="E15" s="23"/>
      <c r="F15" s="23"/>
      <c r="G15" s="19"/>
      <c r="H15" s="20"/>
      <c r="I15" s="23"/>
      <c r="J15" s="23"/>
      <c r="K15" s="123"/>
      <c r="L15" s="124"/>
      <c r="M15" s="23"/>
      <c r="N15" s="23"/>
      <c r="O15" s="19"/>
      <c r="P15" s="20"/>
      <c r="Q15" s="23"/>
      <c r="R15" s="23"/>
      <c r="S15" s="19"/>
      <c r="T15" s="20"/>
      <c r="U15" s="26"/>
      <c r="V15" s="19"/>
      <c r="W15" s="20"/>
      <c r="X15" s="26"/>
      <c r="Y15" s="18"/>
    </row>
    <row r="16" spans="1:25" ht="15" customHeight="1">
      <c r="A16" s="153" t="s">
        <v>193</v>
      </c>
      <c r="B16" s="153"/>
      <c r="C16" s="153"/>
      <c r="D16" s="26">
        <v>24</v>
      </c>
      <c r="E16" s="208">
        <v>1</v>
      </c>
      <c r="F16" s="208"/>
      <c r="G16" s="241" t="s">
        <v>71</v>
      </c>
      <c r="H16" s="242"/>
      <c r="I16" s="208">
        <v>32</v>
      </c>
      <c r="J16" s="208"/>
      <c r="K16" s="259">
        <v>164.19</v>
      </c>
      <c r="L16" s="260"/>
      <c r="M16" s="208">
        <v>2431</v>
      </c>
      <c r="N16" s="208"/>
      <c r="O16" s="180">
        <v>31</v>
      </c>
      <c r="P16" s="181"/>
      <c r="Q16" s="208">
        <v>66</v>
      </c>
      <c r="R16" s="208"/>
      <c r="S16" s="180">
        <v>24</v>
      </c>
      <c r="T16" s="181"/>
      <c r="U16" s="26">
        <v>22</v>
      </c>
      <c r="V16" s="180">
        <v>1</v>
      </c>
      <c r="W16" s="181"/>
      <c r="X16" s="26">
        <v>1</v>
      </c>
      <c r="Y16" s="27" t="s">
        <v>142</v>
      </c>
    </row>
    <row r="17" spans="1:25" ht="15" customHeight="1">
      <c r="A17" s="3"/>
      <c r="B17" s="3"/>
      <c r="C17" s="3"/>
      <c r="D17" s="26"/>
      <c r="E17" s="23"/>
      <c r="F17" s="23"/>
      <c r="G17" s="19"/>
      <c r="H17" s="20"/>
      <c r="I17" s="23"/>
      <c r="J17" s="23"/>
      <c r="K17" s="123"/>
      <c r="L17" s="124"/>
      <c r="M17" s="23"/>
      <c r="N17" s="23"/>
      <c r="O17" s="19"/>
      <c r="P17" s="20"/>
      <c r="Q17" s="23"/>
      <c r="R17" s="23"/>
      <c r="S17" s="19"/>
      <c r="T17" s="20"/>
      <c r="U17" s="26"/>
      <c r="V17" s="19"/>
      <c r="W17" s="20"/>
      <c r="X17" s="26"/>
      <c r="Y17" s="18"/>
    </row>
    <row r="18" spans="1:25" ht="15" customHeight="1">
      <c r="A18" s="153" t="s">
        <v>194</v>
      </c>
      <c r="B18" s="153"/>
      <c r="C18" s="153"/>
      <c r="D18" s="26">
        <v>37</v>
      </c>
      <c r="E18" s="208">
        <v>2</v>
      </c>
      <c r="F18" s="208"/>
      <c r="G18" s="180">
        <v>4</v>
      </c>
      <c r="H18" s="181"/>
      <c r="I18" s="208">
        <v>39</v>
      </c>
      <c r="J18" s="208"/>
      <c r="K18" s="259">
        <v>179.03</v>
      </c>
      <c r="L18" s="260"/>
      <c r="M18" s="208">
        <v>2839</v>
      </c>
      <c r="N18" s="208"/>
      <c r="O18" s="180">
        <v>28</v>
      </c>
      <c r="P18" s="181"/>
      <c r="Q18" s="208">
        <v>69</v>
      </c>
      <c r="R18" s="208"/>
      <c r="S18" s="180">
        <v>37</v>
      </c>
      <c r="T18" s="181"/>
      <c r="U18" s="26">
        <v>33</v>
      </c>
      <c r="V18" s="180">
        <v>1</v>
      </c>
      <c r="W18" s="181"/>
      <c r="X18" s="26">
        <v>3</v>
      </c>
      <c r="Y18" s="27" t="s">
        <v>71</v>
      </c>
    </row>
    <row r="19" spans="1:25" ht="7.5" customHeight="1">
      <c r="A19" s="9"/>
      <c r="B19" s="9"/>
      <c r="C19" s="9"/>
      <c r="D19" s="28"/>
      <c r="E19" s="29"/>
      <c r="F19" s="29"/>
      <c r="G19" s="30"/>
      <c r="H19" s="31"/>
      <c r="I19" s="29"/>
      <c r="J19" s="29"/>
      <c r="K19" s="15"/>
      <c r="L19" s="12"/>
      <c r="M19" s="29"/>
      <c r="N19" s="29"/>
      <c r="O19" s="30"/>
      <c r="P19" s="31"/>
      <c r="Q19" s="29"/>
      <c r="R19" s="29"/>
      <c r="S19" s="30"/>
      <c r="T19" s="31"/>
      <c r="U19" s="28"/>
      <c r="V19" s="30"/>
      <c r="W19" s="31"/>
      <c r="X19" s="28"/>
      <c r="Y19" s="29"/>
    </row>
    <row r="20" spans="24:25" ht="6.75" customHeight="1">
      <c r="X20" s="14"/>
      <c r="Y20" s="13"/>
    </row>
    <row r="21" spans="21:25" ht="13.5">
      <c r="U21" s="256" t="s">
        <v>199</v>
      </c>
      <c r="V21" s="256"/>
      <c r="W21" s="256"/>
      <c r="X21" s="256"/>
      <c r="Y21" s="256"/>
    </row>
    <row r="22" ht="33.75" customHeight="1"/>
    <row r="23" spans="1:25" ht="14.25" customHeight="1">
      <c r="A23" s="2" t="s">
        <v>200</v>
      </c>
      <c r="L23" s="248" t="s">
        <v>237</v>
      </c>
      <c r="M23" s="249"/>
      <c r="N23" s="249"/>
      <c r="O23" s="249"/>
      <c r="P23" s="249"/>
      <c r="Q23" s="249"/>
      <c r="R23" s="249"/>
      <c r="S23" s="249"/>
      <c r="U23" s="254" t="s">
        <v>264</v>
      </c>
      <c r="V23" s="254"/>
      <c r="W23" s="254"/>
      <c r="X23" s="254"/>
      <c r="Y23" s="254"/>
    </row>
    <row r="24" spans="21:25" ht="7.5" customHeight="1">
      <c r="U24" s="255"/>
      <c r="V24" s="255"/>
      <c r="W24" s="255"/>
      <c r="X24" s="255"/>
      <c r="Y24" s="255"/>
    </row>
    <row r="25" spans="1:25" ht="28.5" customHeight="1">
      <c r="A25" s="279" t="s">
        <v>220</v>
      </c>
      <c r="B25" s="143"/>
      <c r="C25" s="287" t="s">
        <v>221</v>
      </c>
      <c r="D25" s="279"/>
      <c r="E25" s="277"/>
      <c r="F25" s="279" t="s">
        <v>222</v>
      </c>
      <c r="G25" s="143"/>
      <c r="H25" s="143"/>
      <c r="I25" s="143"/>
      <c r="L25" s="282"/>
      <c r="M25" s="282"/>
      <c r="N25" s="140" t="s">
        <v>202</v>
      </c>
      <c r="O25" s="141"/>
      <c r="P25" s="141"/>
      <c r="Q25" s="141"/>
      <c r="R25" s="141"/>
      <c r="S25" s="142"/>
      <c r="T25" s="141" t="s">
        <v>203</v>
      </c>
      <c r="U25" s="141"/>
      <c r="V25" s="141"/>
      <c r="W25" s="141"/>
      <c r="X25" s="141"/>
      <c r="Y25" s="141"/>
    </row>
    <row r="26" spans="1:25" ht="12.75">
      <c r="A26" s="139"/>
      <c r="B26" s="139"/>
      <c r="C26" s="288"/>
      <c r="D26" s="289"/>
      <c r="E26" s="290"/>
      <c r="F26" s="144"/>
      <c r="G26" s="144"/>
      <c r="H26" s="144"/>
      <c r="I26" s="144"/>
      <c r="L26" s="283"/>
      <c r="M26" s="283"/>
      <c r="N26" s="280" t="s">
        <v>204</v>
      </c>
      <c r="O26" s="139"/>
      <c r="P26" s="139"/>
      <c r="Q26" s="152"/>
      <c r="R26" s="139" t="s">
        <v>205</v>
      </c>
      <c r="S26" s="152"/>
      <c r="T26" s="139" t="s">
        <v>204</v>
      </c>
      <c r="U26" s="139"/>
      <c r="V26" s="152"/>
      <c r="W26" s="161" t="s">
        <v>205</v>
      </c>
      <c r="X26" s="143"/>
      <c r="Y26" s="143"/>
    </row>
    <row r="27" spans="1:25" ht="7.5" customHeight="1">
      <c r="A27" s="13"/>
      <c r="B27" s="13"/>
      <c r="C27" s="16"/>
      <c r="D27" s="13"/>
      <c r="E27" s="10"/>
      <c r="F27" s="13"/>
      <c r="G27" s="13"/>
      <c r="H27" s="13"/>
      <c r="I27" s="13"/>
      <c r="L27" s="283"/>
      <c r="M27" s="283"/>
      <c r="N27" s="280"/>
      <c r="O27" s="139"/>
      <c r="P27" s="139"/>
      <c r="Q27" s="152"/>
      <c r="R27" s="139"/>
      <c r="S27" s="152"/>
      <c r="T27" s="139"/>
      <c r="U27" s="139"/>
      <c r="V27" s="152"/>
      <c r="W27" s="280"/>
      <c r="X27" s="139"/>
      <c r="Y27" s="139"/>
    </row>
    <row r="28" spans="1:25" ht="6" customHeight="1">
      <c r="A28" s="285" t="s">
        <v>223</v>
      </c>
      <c r="B28" s="286"/>
      <c r="C28" s="231">
        <v>8725</v>
      </c>
      <c r="D28" s="230"/>
      <c r="E28" s="229"/>
      <c r="F28" s="231">
        <v>204461</v>
      </c>
      <c r="G28" s="230"/>
      <c r="H28" s="230"/>
      <c r="I28" s="230"/>
      <c r="L28" s="284"/>
      <c r="M28" s="284"/>
      <c r="N28" s="281"/>
      <c r="O28" s="144"/>
      <c r="P28" s="144"/>
      <c r="Q28" s="160"/>
      <c r="R28" s="144"/>
      <c r="S28" s="160"/>
      <c r="T28" s="144"/>
      <c r="U28" s="144"/>
      <c r="V28" s="160"/>
      <c r="W28" s="281"/>
      <c r="X28" s="144"/>
      <c r="Y28" s="144"/>
    </row>
    <row r="29" spans="1:24" ht="7.5" customHeight="1">
      <c r="A29" s="285"/>
      <c r="B29" s="286"/>
      <c r="C29" s="231"/>
      <c r="D29" s="230"/>
      <c r="E29" s="229"/>
      <c r="F29" s="231"/>
      <c r="G29" s="230"/>
      <c r="H29" s="230"/>
      <c r="I29" s="230"/>
      <c r="N29" s="34"/>
      <c r="O29" s="14"/>
      <c r="P29" s="14"/>
      <c r="Q29" s="11"/>
      <c r="R29" s="14"/>
      <c r="S29" s="11"/>
      <c r="V29" s="11"/>
      <c r="W29" s="34"/>
      <c r="X29" s="14"/>
    </row>
    <row r="30" spans="1:25" ht="12.75">
      <c r="A30" s="139" t="s">
        <v>156</v>
      </c>
      <c r="B30" s="152"/>
      <c r="C30" s="231"/>
      <c r="D30" s="230"/>
      <c r="E30" s="229"/>
      <c r="F30" s="231"/>
      <c r="G30" s="230"/>
      <c r="H30" s="230"/>
      <c r="I30" s="230"/>
      <c r="L30" s="153" t="s">
        <v>206</v>
      </c>
      <c r="M30" s="153"/>
      <c r="N30" s="180">
        <v>3141</v>
      </c>
      <c r="O30" s="191"/>
      <c r="P30" s="191"/>
      <c r="Q30" s="181"/>
      <c r="R30" s="252">
        <f>3141/8144*100</f>
        <v>38.6</v>
      </c>
      <c r="S30" s="253"/>
      <c r="T30" s="19"/>
      <c r="U30" s="191">
        <v>21343</v>
      </c>
      <c r="V30" s="181"/>
      <c r="W30" s="39"/>
      <c r="X30" s="252">
        <v>12.9</v>
      </c>
      <c r="Y30" s="252"/>
    </row>
    <row r="31" spans="1:25" ht="7.5" customHeight="1">
      <c r="A31" s="42"/>
      <c r="B31" s="42"/>
      <c r="C31" s="48"/>
      <c r="D31" s="49"/>
      <c r="E31" s="50"/>
      <c r="F31" s="49"/>
      <c r="G31" s="49"/>
      <c r="H31" s="49"/>
      <c r="I31" s="49"/>
      <c r="L31" s="153" t="s">
        <v>207</v>
      </c>
      <c r="M31" s="153"/>
      <c r="N31" s="180">
        <v>578</v>
      </c>
      <c r="O31" s="191"/>
      <c r="P31" s="191"/>
      <c r="Q31" s="181"/>
      <c r="R31" s="252">
        <v>7.1</v>
      </c>
      <c r="S31" s="253"/>
      <c r="T31" s="19"/>
      <c r="U31" s="191">
        <v>21751</v>
      </c>
      <c r="V31" s="181"/>
      <c r="W31" s="39"/>
      <c r="X31" s="252">
        <v>13.1</v>
      </c>
      <c r="Y31" s="252"/>
    </row>
    <row r="32" spans="1:25" ht="7.5" customHeight="1">
      <c r="A32" s="17"/>
      <c r="B32" s="17"/>
      <c r="C32" s="47"/>
      <c r="D32" s="45"/>
      <c r="E32" s="46"/>
      <c r="F32" s="45"/>
      <c r="G32" s="45"/>
      <c r="H32" s="45"/>
      <c r="I32" s="45"/>
      <c r="L32" s="153"/>
      <c r="M32" s="153"/>
      <c r="N32" s="180"/>
      <c r="O32" s="191"/>
      <c r="P32" s="191"/>
      <c r="Q32" s="181"/>
      <c r="R32" s="252"/>
      <c r="S32" s="253"/>
      <c r="T32" s="19"/>
      <c r="U32" s="191"/>
      <c r="V32" s="181"/>
      <c r="W32" s="39"/>
      <c r="X32" s="252"/>
      <c r="Y32" s="252"/>
    </row>
    <row r="33" spans="1:25" ht="12.75">
      <c r="A33" s="139" t="s">
        <v>157</v>
      </c>
      <c r="B33" s="152"/>
      <c r="C33" s="231">
        <v>10369</v>
      </c>
      <c r="D33" s="230"/>
      <c r="E33" s="229"/>
      <c r="F33" s="231">
        <v>187921</v>
      </c>
      <c r="G33" s="230"/>
      <c r="H33" s="230"/>
      <c r="I33" s="230"/>
      <c r="L33" s="153" t="s">
        <v>208</v>
      </c>
      <c r="M33" s="153"/>
      <c r="N33" s="180">
        <v>212</v>
      </c>
      <c r="O33" s="191"/>
      <c r="P33" s="191"/>
      <c r="Q33" s="181"/>
      <c r="R33" s="257">
        <v>2.6</v>
      </c>
      <c r="S33" s="253"/>
      <c r="T33" s="23"/>
      <c r="U33" s="208">
        <v>1534</v>
      </c>
      <c r="V33" s="181"/>
      <c r="W33" s="39"/>
      <c r="X33" s="257">
        <v>0.9</v>
      </c>
      <c r="Y33" s="252"/>
    </row>
    <row r="34" spans="1:25" ht="12.75">
      <c r="A34" s="139"/>
      <c r="B34" s="152"/>
      <c r="C34" s="231"/>
      <c r="D34" s="230"/>
      <c r="E34" s="229"/>
      <c r="F34" s="231"/>
      <c r="G34" s="230"/>
      <c r="H34" s="230"/>
      <c r="I34" s="230"/>
      <c r="L34" s="153" t="s">
        <v>209</v>
      </c>
      <c r="M34" s="153"/>
      <c r="N34" s="180">
        <v>2384</v>
      </c>
      <c r="O34" s="191"/>
      <c r="P34" s="191"/>
      <c r="Q34" s="181"/>
      <c r="R34" s="257">
        <v>29.3</v>
      </c>
      <c r="S34" s="253"/>
      <c r="T34" s="19"/>
      <c r="U34" s="191">
        <v>12356</v>
      </c>
      <c r="V34" s="181"/>
      <c r="W34" s="39"/>
      <c r="X34" s="257">
        <v>7.4</v>
      </c>
      <c r="Y34" s="252"/>
    </row>
    <row r="35" spans="1:25" ht="7.5" customHeight="1">
      <c r="A35" s="17"/>
      <c r="B35" s="17"/>
      <c r="C35" s="47"/>
      <c r="D35" s="45"/>
      <c r="E35" s="46"/>
      <c r="F35" s="45"/>
      <c r="G35" s="45"/>
      <c r="H35" s="45"/>
      <c r="I35" s="45"/>
      <c r="L35" s="153" t="s">
        <v>210</v>
      </c>
      <c r="M35" s="153"/>
      <c r="N35" s="180">
        <v>241</v>
      </c>
      <c r="O35" s="191"/>
      <c r="P35" s="191"/>
      <c r="Q35" s="181"/>
      <c r="R35" s="252">
        <v>3</v>
      </c>
      <c r="S35" s="253"/>
      <c r="T35" s="19"/>
      <c r="U35" s="191">
        <v>2724</v>
      </c>
      <c r="V35" s="181"/>
      <c r="W35" s="39"/>
      <c r="X35" s="252">
        <v>1.6</v>
      </c>
      <c r="Y35" s="252"/>
    </row>
    <row r="36" spans="1:25" ht="7.5" customHeight="1">
      <c r="A36" s="43"/>
      <c r="B36" s="43"/>
      <c r="C36" s="51"/>
      <c r="D36" s="52"/>
      <c r="E36" s="53"/>
      <c r="F36" s="52"/>
      <c r="G36" s="52"/>
      <c r="H36" s="52"/>
      <c r="I36" s="52"/>
      <c r="L36" s="153"/>
      <c r="M36" s="153"/>
      <c r="N36" s="180"/>
      <c r="O36" s="191"/>
      <c r="P36" s="191"/>
      <c r="Q36" s="181"/>
      <c r="R36" s="252"/>
      <c r="S36" s="253"/>
      <c r="T36" s="19"/>
      <c r="U36" s="191"/>
      <c r="V36" s="181"/>
      <c r="W36" s="39"/>
      <c r="X36" s="252"/>
      <c r="Y36" s="252"/>
    </row>
    <row r="37" spans="1:25" ht="12.75">
      <c r="A37" s="139" t="s">
        <v>158</v>
      </c>
      <c r="B37" s="152"/>
      <c r="C37" s="231">
        <v>11846</v>
      </c>
      <c r="D37" s="230"/>
      <c r="E37" s="229"/>
      <c r="F37" s="231">
        <v>191540</v>
      </c>
      <c r="G37" s="230"/>
      <c r="H37" s="230"/>
      <c r="I37" s="230"/>
      <c r="L37" s="153" t="s">
        <v>214</v>
      </c>
      <c r="M37" s="153"/>
      <c r="N37" s="180">
        <v>233</v>
      </c>
      <c r="O37" s="191"/>
      <c r="P37" s="191"/>
      <c r="Q37" s="181"/>
      <c r="R37" s="252">
        <v>2.9</v>
      </c>
      <c r="S37" s="253"/>
      <c r="T37" s="19"/>
      <c r="U37" s="191">
        <v>10802</v>
      </c>
      <c r="V37" s="181"/>
      <c r="W37" s="39"/>
      <c r="X37" s="252">
        <v>6.5</v>
      </c>
      <c r="Y37" s="252"/>
    </row>
    <row r="38" spans="1:25" ht="12.75">
      <c r="A38" s="139"/>
      <c r="B38" s="152"/>
      <c r="C38" s="231"/>
      <c r="D38" s="230"/>
      <c r="E38" s="229"/>
      <c r="F38" s="231"/>
      <c r="G38" s="230"/>
      <c r="H38" s="230"/>
      <c r="I38" s="230"/>
      <c r="L38" s="153" t="s">
        <v>211</v>
      </c>
      <c r="M38" s="153"/>
      <c r="N38" s="180">
        <v>1</v>
      </c>
      <c r="O38" s="191"/>
      <c r="P38" s="191"/>
      <c r="Q38" s="181"/>
      <c r="R38" s="252">
        <v>0</v>
      </c>
      <c r="S38" s="253"/>
      <c r="T38" s="19"/>
      <c r="U38" s="191">
        <v>90</v>
      </c>
      <c r="V38" s="181"/>
      <c r="W38" s="39"/>
      <c r="X38" s="252">
        <v>0.1</v>
      </c>
      <c r="Y38" s="252"/>
    </row>
    <row r="39" spans="1:25" ht="7.5" customHeight="1">
      <c r="A39" s="42"/>
      <c r="B39" s="42"/>
      <c r="C39" s="48"/>
      <c r="D39" s="49"/>
      <c r="E39" s="50"/>
      <c r="F39" s="49"/>
      <c r="G39" s="49"/>
      <c r="H39" s="49"/>
      <c r="I39" s="49"/>
      <c r="L39" s="153" t="s">
        <v>215</v>
      </c>
      <c r="M39" s="153"/>
      <c r="N39" s="180">
        <v>230</v>
      </c>
      <c r="O39" s="191"/>
      <c r="P39" s="191"/>
      <c r="Q39" s="181"/>
      <c r="R39" s="252">
        <v>2.8</v>
      </c>
      <c r="S39" s="253"/>
      <c r="T39" s="19"/>
      <c r="U39" s="191">
        <v>10635</v>
      </c>
      <c r="V39" s="181"/>
      <c r="W39" s="39"/>
      <c r="X39" s="252">
        <v>6.4</v>
      </c>
      <c r="Y39" s="252"/>
    </row>
    <row r="40" spans="1:25" ht="7.5" customHeight="1">
      <c r="A40" s="17"/>
      <c r="B40" s="17"/>
      <c r="C40" s="47"/>
      <c r="D40" s="45"/>
      <c r="E40" s="46"/>
      <c r="F40" s="45"/>
      <c r="G40" s="45"/>
      <c r="H40" s="45"/>
      <c r="I40" s="45"/>
      <c r="L40" s="153"/>
      <c r="M40" s="153"/>
      <c r="N40" s="180"/>
      <c r="O40" s="191"/>
      <c r="P40" s="191"/>
      <c r="Q40" s="181"/>
      <c r="R40" s="252"/>
      <c r="S40" s="253"/>
      <c r="T40" s="19"/>
      <c r="U40" s="191"/>
      <c r="V40" s="181"/>
      <c r="W40" s="39"/>
      <c r="X40" s="252"/>
      <c r="Y40" s="252"/>
    </row>
    <row r="41" spans="1:25" ht="12.75">
      <c r="A41" s="139" t="s">
        <v>122</v>
      </c>
      <c r="B41" s="152"/>
      <c r="C41" s="231">
        <v>10237</v>
      </c>
      <c r="D41" s="230"/>
      <c r="E41" s="229"/>
      <c r="F41" s="231">
        <v>162251</v>
      </c>
      <c r="G41" s="230"/>
      <c r="H41" s="230"/>
      <c r="I41" s="230"/>
      <c r="L41" s="153" t="s">
        <v>212</v>
      </c>
      <c r="M41" s="153"/>
      <c r="N41" s="180">
        <v>134</v>
      </c>
      <c r="O41" s="191"/>
      <c r="P41" s="191"/>
      <c r="Q41" s="181"/>
      <c r="R41" s="252">
        <v>1.1</v>
      </c>
      <c r="S41" s="253"/>
      <c r="T41" s="19"/>
      <c r="U41" s="191">
        <v>14879</v>
      </c>
      <c r="V41" s="181"/>
      <c r="W41" s="39"/>
      <c r="X41" s="252">
        <v>7.4</v>
      </c>
      <c r="Y41" s="252"/>
    </row>
    <row r="42" spans="1:25" ht="12.75">
      <c r="A42" s="139"/>
      <c r="B42" s="152"/>
      <c r="C42" s="231"/>
      <c r="D42" s="230"/>
      <c r="E42" s="229"/>
      <c r="F42" s="231"/>
      <c r="G42" s="230"/>
      <c r="H42" s="230"/>
      <c r="I42" s="230"/>
      <c r="L42" s="153" t="s">
        <v>216</v>
      </c>
      <c r="M42" s="153"/>
      <c r="N42" s="180">
        <v>92</v>
      </c>
      <c r="O42" s="191"/>
      <c r="P42" s="191"/>
      <c r="Q42" s="181"/>
      <c r="R42" s="252">
        <v>1.1</v>
      </c>
      <c r="S42" s="253"/>
      <c r="T42" s="19"/>
      <c r="U42" s="191">
        <v>12225</v>
      </c>
      <c r="V42" s="181"/>
      <c r="W42" s="39"/>
      <c r="X42" s="252">
        <v>7.4</v>
      </c>
      <c r="Y42" s="252"/>
    </row>
    <row r="43" spans="1:25" ht="7.5" customHeight="1">
      <c r="A43" s="17"/>
      <c r="B43" s="17"/>
      <c r="C43" s="47"/>
      <c r="D43" s="45"/>
      <c r="E43" s="46"/>
      <c r="F43" s="45"/>
      <c r="G43" s="45"/>
      <c r="H43" s="45"/>
      <c r="I43" s="45"/>
      <c r="L43" s="153" t="s">
        <v>201</v>
      </c>
      <c r="M43" s="153"/>
      <c r="N43" s="180">
        <v>103</v>
      </c>
      <c r="O43" s="191"/>
      <c r="P43" s="191"/>
      <c r="Q43" s="181"/>
      <c r="R43" s="252">
        <v>1.3</v>
      </c>
      <c r="S43" s="253"/>
      <c r="T43" s="19"/>
      <c r="U43" s="191">
        <v>15746</v>
      </c>
      <c r="V43" s="181"/>
      <c r="W43" s="39"/>
      <c r="X43" s="252">
        <v>9.5</v>
      </c>
      <c r="Y43" s="252"/>
    </row>
    <row r="44" spans="1:25" ht="7.5" customHeight="1">
      <c r="A44" s="43"/>
      <c r="B44" s="43"/>
      <c r="C44" s="51"/>
      <c r="D44" s="52"/>
      <c r="E44" s="53"/>
      <c r="F44" s="52"/>
      <c r="G44" s="52"/>
      <c r="H44" s="52"/>
      <c r="I44" s="52"/>
      <c r="L44" s="153"/>
      <c r="M44" s="153"/>
      <c r="N44" s="180"/>
      <c r="O44" s="191"/>
      <c r="P44" s="191"/>
      <c r="Q44" s="181"/>
      <c r="R44" s="252"/>
      <c r="S44" s="253"/>
      <c r="T44" s="19"/>
      <c r="U44" s="191"/>
      <c r="V44" s="181"/>
      <c r="W44" s="39"/>
      <c r="X44" s="252"/>
      <c r="Y44" s="252"/>
    </row>
    <row r="45" spans="1:25" ht="12.75">
      <c r="A45" s="139" t="s">
        <v>229</v>
      </c>
      <c r="B45" s="152"/>
      <c r="C45" s="231">
        <v>7412</v>
      </c>
      <c r="D45" s="230"/>
      <c r="E45" s="229"/>
      <c r="F45" s="236">
        <v>163349</v>
      </c>
      <c r="G45" s="250"/>
      <c r="H45" s="250"/>
      <c r="I45" s="250"/>
      <c r="L45" s="153" t="s">
        <v>217</v>
      </c>
      <c r="M45" s="153"/>
      <c r="N45" s="180">
        <v>11</v>
      </c>
      <c r="O45" s="191"/>
      <c r="P45" s="191"/>
      <c r="Q45" s="181"/>
      <c r="R45" s="252">
        <v>0.1</v>
      </c>
      <c r="S45" s="253"/>
      <c r="T45" s="19"/>
      <c r="U45" s="191">
        <v>851</v>
      </c>
      <c r="V45" s="181"/>
      <c r="W45" s="39"/>
      <c r="X45" s="252">
        <v>0.5</v>
      </c>
      <c r="Y45" s="252"/>
    </row>
    <row r="46" spans="1:25" ht="12.75">
      <c r="A46" s="139"/>
      <c r="B46" s="152"/>
      <c r="C46" s="231"/>
      <c r="D46" s="230"/>
      <c r="E46" s="229"/>
      <c r="F46" s="236"/>
      <c r="G46" s="250"/>
      <c r="H46" s="250"/>
      <c r="I46" s="250"/>
      <c r="L46" s="153" t="s">
        <v>218</v>
      </c>
      <c r="M46" s="153"/>
      <c r="N46" s="180">
        <v>17</v>
      </c>
      <c r="O46" s="191"/>
      <c r="P46" s="191"/>
      <c r="Q46" s="181"/>
      <c r="R46" s="252">
        <v>0.2</v>
      </c>
      <c r="S46" s="253"/>
      <c r="T46" s="19"/>
      <c r="U46" s="191">
        <v>5452</v>
      </c>
      <c r="V46" s="181"/>
      <c r="W46" s="39"/>
      <c r="X46" s="252">
        <v>3.3</v>
      </c>
      <c r="Y46" s="252"/>
    </row>
    <row r="47" spans="1:25" ht="7.5" customHeight="1">
      <c r="A47" s="42"/>
      <c r="B47" s="42"/>
      <c r="C47" s="225"/>
      <c r="D47" s="226"/>
      <c r="E47" s="227"/>
      <c r="F47" s="234"/>
      <c r="G47" s="251"/>
      <c r="H47" s="251"/>
      <c r="I47" s="251"/>
      <c r="L47" s="153" t="s">
        <v>213</v>
      </c>
      <c r="M47" s="153"/>
      <c r="N47" s="180">
        <v>767</v>
      </c>
      <c r="O47" s="191"/>
      <c r="P47" s="191"/>
      <c r="Q47" s="181"/>
      <c r="R47" s="252">
        <v>9.4</v>
      </c>
      <c r="S47" s="253"/>
      <c r="T47" s="19"/>
      <c r="U47" s="191">
        <v>35501</v>
      </c>
      <c r="V47" s="181"/>
      <c r="W47" s="39"/>
      <c r="X47" s="252">
        <v>21.4</v>
      </c>
      <c r="Y47" s="252"/>
    </row>
    <row r="48" spans="1:25" ht="7.5" customHeight="1">
      <c r="A48" s="17"/>
      <c r="B48" s="17"/>
      <c r="C48" s="19"/>
      <c r="D48" s="18"/>
      <c r="E48" s="20"/>
      <c r="F48" s="18"/>
      <c r="G48" s="18"/>
      <c r="H48" s="18"/>
      <c r="I48" s="18"/>
      <c r="L48" s="153"/>
      <c r="M48" s="153"/>
      <c r="N48" s="180"/>
      <c r="O48" s="191"/>
      <c r="P48" s="191"/>
      <c r="Q48" s="181"/>
      <c r="R48" s="252"/>
      <c r="S48" s="253"/>
      <c r="T48" s="19"/>
      <c r="U48" s="191"/>
      <c r="V48" s="181"/>
      <c r="W48" s="39"/>
      <c r="X48" s="252"/>
      <c r="Y48" s="252"/>
    </row>
    <row r="49" spans="1:25" ht="7.5" customHeight="1">
      <c r="A49" s="139" t="s">
        <v>235</v>
      </c>
      <c r="B49" s="152"/>
      <c r="C49" s="231">
        <v>8144</v>
      </c>
      <c r="D49" s="230"/>
      <c r="E49" s="229"/>
      <c r="F49" s="236">
        <v>165889</v>
      </c>
      <c r="G49" s="250"/>
      <c r="H49" s="250"/>
      <c r="I49" s="250"/>
      <c r="N49" s="19"/>
      <c r="O49" s="18"/>
      <c r="P49" s="18"/>
      <c r="Q49" s="20"/>
      <c r="R49" s="35"/>
      <c r="S49" s="36"/>
      <c r="T49" s="23"/>
      <c r="U49" s="23"/>
      <c r="V49" s="20"/>
      <c r="W49" s="39"/>
      <c r="X49" s="35"/>
      <c r="Y49" s="35"/>
    </row>
    <row r="50" spans="1:25" ht="5.25" customHeight="1">
      <c r="A50" s="139"/>
      <c r="B50" s="152"/>
      <c r="C50" s="231"/>
      <c r="D50" s="230"/>
      <c r="E50" s="229"/>
      <c r="F50" s="236"/>
      <c r="G50" s="250"/>
      <c r="H50" s="250"/>
      <c r="I50" s="250"/>
      <c r="L50" s="13"/>
      <c r="M50" s="13"/>
      <c r="N50" s="24"/>
      <c r="O50" s="33"/>
      <c r="P50" s="33"/>
      <c r="Q50" s="25"/>
      <c r="R50" s="37"/>
      <c r="S50" s="38"/>
      <c r="T50" s="33"/>
      <c r="U50" s="33"/>
      <c r="V50" s="25"/>
      <c r="W50" s="40"/>
      <c r="X50" s="37"/>
      <c r="Y50" s="37"/>
    </row>
    <row r="51" spans="1:25" ht="12.75" customHeight="1">
      <c r="A51" s="139"/>
      <c r="B51" s="152"/>
      <c r="C51" s="231"/>
      <c r="D51" s="230"/>
      <c r="E51" s="229"/>
      <c r="F51" s="236"/>
      <c r="G51" s="250"/>
      <c r="H51" s="250"/>
      <c r="I51" s="250"/>
      <c r="L51" s="139" t="s">
        <v>125</v>
      </c>
      <c r="M51" s="152"/>
      <c r="N51" s="180">
        <f>SUM(N30:Q48)</f>
        <v>8144</v>
      </c>
      <c r="O51" s="191"/>
      <c r="P51" s="191"/>
      <c r="Q51" s="181"/>
      <c r="R51" s="252">
        <v>100</v>
      </c>
      <c r="S51" s="253"/>
      <c r="T51" s="180">
        <f>SUM(U30:V48)</f>
        <v>165889</v>
      </c>
      <c r="U51" s="191"/>
      <c r="V51" s="181"/>
      <c r="W51" s="257">
        <v>100</v>
      </c>
      <c r="X51" s="252"/>
      <c r="Y51" s="252"/>
    </row>
    <row r="52" spans="1:25" ht="7.5" customHeight="1">
      <c r="A52" s="9"/>
      <c r="B52" s="9"/>
      <c r="C52" s="15"/>
      <c r="D52" s="9"/>
      <c r="E52" s="12"/>
      <c r="F52" s="9"/>
      <c r="G52" s="9"/>
      <c r="H52" s="9"/>
      <c r="I52" s="9"/>
      <c r="L52" s="9"/>
      <c r="M52" s="9"/>
      <c r="N52" s="15"/>
      <c r="O52" s="9"/>
      <c r="P52" s="9"/>
      <c r="Q52" s="12"/>
      <c r="R52" s="9"/>
      <c r="S52" s="12"/>
      <c r="T52" s="9"/>
      <c r="U52" s="9"/>
      <c r="V52" s="12"/>
      <c r="W52" s="15"/>
      <c r="X52" s="9"/>
      <c r="Y52" s="9"/>
    </row>
    <row r="53" spans="17:18" ht="7.5" customHeight="1">
      <c r="Q53" s="14"/>
      <c r="R53" s="13"/>
    </row>
    <row r="54" spans="21:25" ht="13.5">
      <c r="U54" s="256" t="s">
        <v>219</v>
      </c>
      <c r="V54" s="256"/>
      <c r="W54" s="256"/>
      <c r="X54" s="256"/>
      <c r="Y54" s="256"/>
    </row>
  </sheetData>
  <sheetProtection/>
  <mergeCells count="199">
    <mergeCell ref="L47:M48"/>
    <mergeCell ref="L45:M45"/>
    <mergeCell ref="T51:V51"/>
    <mergeCell ref="W51:Y51"/>
    <mergeCell ref="R51:S51"/>
    <mergeCell ref="N51:Q51"/>
    <mergeCell ref="N46:Q46"/>
    <mergeCell ref="N45:Q45"/>
    <mergeCell ref="R47:S48"/>
    <mergeCell ref="N47:Q48"/>
    <mergeCell ref="C49:E51"/>
    <mergeCell ref="F49:I51"/>
    <mergeCell ref="R43:S44"/>
    <mergeCell ref="R46:S46"/>
    <mergeCell ref="R45:S45"/>
    <mergeCell ref="L51:M51"/>
    <mergeCell ref="L46:M46"/>
    <mergeCell ref="N43:Q44"/>
    <mergeCell ref="N38:Q38"/>
    <mergeCell ref="L42:M42"/>
    <mergeCell ref="L39:M40"/>
    <mergeCell ref="L41:M41"/>
    <mergeCell ref="L43:M44"/>
    <mergeCell ref="F41:I42"/>
    <mergeCell ref="X35:Y36"/>
    <mergeCell ref="R42:S42"/>
    <mergeCell ref="L38:M38"/>
    <mergeCell ref="U42:V42"/>
    <mergeCell ref="R41:S41"/>
    <mergeCell ref="R39:S40"/>
    <mergeCell ref="N42:Q42"/>
    <mergeCell ref="N41:Q41"/>
    <mergeCell ref="N39:Q40"/>
    <mergeCell ref="R38:S38"/>
    <mergeCell ref="R34:S34"/>
    <mergeCell ref="R33:S33"/>
    <mergeCell ref="N35:Q36"/>
    <mergeCell ref="N34:Q34"/>
    <mergeCell ref="N33:Q33"/>
    <mergeCell ref="X37:Y37"/>
    <mergeCell ref="R37:S37"/>
    <mergeCell ref="N37:Q37"/>
    <mergeCell ref="R35:S36"/>
    <mergeCell ref="U35:V36"/>
    <mergeCell ref="U30:V30"/>
    <mergeCell ref="L37:M37"/>
    <mergeCell ref="R31:S32"/>
    <mergeCell ref="N31:Q32"/>
    <mergeCell ref="U31:V32"/>
    <mergeCell ref="L31:M32"/>
    <mergeCell ref="U34:V34"/>
    <mergeCell ref="U33:V33"/>
    <mergeCell ref="L35:M36"/>
    <mergeCell ref="L34:M34"/>
    <mergeCell ref="A25:B26"/>
    <mergeCell ref="W26:Y28"/>
    <mergeCell ref="R26:S28"/>
    <mergeCell ref="L25:M28"/>
    <mergeCell ref="N26:Q28"/>
    <mergeCell ref="T26:V28"/>
    <mergeCell ref="A28:B29"/>
    <mergeCell ref="F25:I26"/>
    <mergeCell ref="C25:E26"/>
    <mergeCell ref="A5:C7"/>
    <mergeCell ref="A8:A10"/>
    <mergeCell ref="B10:C10"/>
    <mergeCell ref="B9:C9"/>
    <mergeCell ref="B8:C8"/>
    <mergeCell ref="A18:C18"/>
    <mergeCell ref="A16:C16"/>
    <mergeCell ref="A14:C14"/>
    <mergeCell ref="F6:F7"/>
    <mergeCell ref="K10:L10"/>
    <mergeCell ref="K9:L9"/>
    <mergeCell ref="K8:L8"/>
    <mergeCell ref="U21:Y21"/>
    <mergeCell ref="N25:S25"/>
    <mergeCell ref="T25:Y25"/>
    <mergeCell ref="I7:J7"/>
    <mergeCell ref="K7:L7"/>
    <mergeCell ref="M7:N7"/>
    <mergeCell ref="I6:N6"/>
    <mergeCell ref="A12:C12"/>
    <mergeCell ref="D5:D7"/>
    <mergeCell ref="E6:E7"/>
    <mergeCell ref="H6:H7"/>
    <mergeCell ref="E5:N5"/>
    <mergeCell ref="G6:G7"/>
    <mergeCell ref="V6:W7"/>
    <mergeCell ref="Y6:Y7"/>
    <mergeCell ref="X6:X7"/>
    <mergeCell ref="S5:Y5"/>
    <mergeCell ref="O5:O7"/>
    <mergeCell ref="Q5:R7"/>
    <mergeCell ref="S6:T7"/>
    <mergeCell ref="U6:U7"/>
    <mergeCell ref="P5:P7"/>
    <mergeCell ref="V9:W9"/>
    <mergeCell ref="V8:W8"/>
    <mergeCell ref="S10:T10"/>
    <mergeCell ref="S9:T9"/>
    <mergeCell ref="S8:T8"/>
    <mergeCell ref="V10:W10"/>
    <mergeCell ref="Q10:R10"/>
    <mergeCell ref="Q9:R9"/>
    <mergeCell ref="Q8:R8"/>
    <mergeCell ref="M10:N10"/>
    <mergeCell ref="M9:N9"/>
    <mergeCell ref="M8:N8"/>
    <mergeCell ref="O10:P10"/>
    <mergeCell ref="O9:P9"/>
    <mergeCell ref="O8:P8"/>
    <mergeCell ref="I10:J10"/>
    <mergeCell ref="I9:J9"/>
    <mergeCell ref="I8:J8"/>
    <mergeCell ref="E8:F8"/>
    <mergeCell ref="G8:H8"/>
    <mergeCell ref="G10:H10"/>
    <mergeCell ref="G9:H9"/>
    <mergeCell ref="E10:F10"/>
    <mergeCell ref="E9:F9"/>
    <mergeCell ref="K14:L14"/>
    <mergeCell ref="K12:L12"/>
    <mergeCell ref="I18:J18"/>
    <mergeCell ref="I16:J16"/>
    <mergeCell ref="I14:J14"/>
    <mergeCell ref="K18:L18"/>
    <mergeCell ref="K16:L16"/>
    <mergeCell ref="I12:J12"/>
    <mergeCell ref="E18:F18"/>
    <mergeCell ref="E16:F16"/>
    <mergeCell ref="E14:F14"/>
    <mergeCell ref="E12:F12"/>
    <mergeCell ref="G18:H18"/>
    <mergeCell ref="G16:H16"/>
    <mergeCell ref="G14:H14"/>
    <mergeCell ref="G12:H12"/>
    <mergeCell ref="S14:T14"/>
    <mergeCell ref="S12:T12"/>
    <mergeCell ref="M18:N18"/>
    <mergeCell ref="M16:N16"/>
    <mergeCell ref="M14:N14"/>
    <mergeCell ref="M12:N12"/>
    <mergeCell ref="O18:P18"/>
    <mergeCell ref="O16:P16"/>
    <mergeCell ref="O14:P14"/>
    <mergeCell ref="O12:P12"/>
    <mergeCell ref="V18:W18"/>
    <mergeCell ref="V16:W16"/>
    <mergeCell ref="V14:W14"/>
    <mergeCell ref="V12:W12"/>
    <mergeCell ref="Q18:R18"/>
    <mergeCell ref="Q16:R16"/>
    <mergeCell ref="Q14:R14"/>
    <mergeCell ref="Q12:R12"/>
    <mergeCell ref="S18:T18"/>
    <mergeCell ref="S16:T16"/>
    <mergeCell ref="U38:V38"/>
    <mergeCell ref="U37:V37"/>
    <mergeCell ref="U47:V48"/>
    <mergeCell ref="U46:V46"/>
    <mergeCell ref="U45:V45"/>
    <mergeCell ref="U43:V44"/>
    <mergeCell ref="X47:Y48"/>
    <mergeCell ref="X46:Y46"/>
    <mergeCell ref="X45:Y45"/>
    <mergeCell ref="X43:Y44"/>
    <mergeCell ref="U41:V41"/>
    <mergeCell ref="U39:V40"/>
    <mergeCell ref="U23:Y24"/>
    <mergeCell ref="U54:Y54"/>
    <mergeCell ref="X34:Y34"/>
    <mergeCell ref="X33:Y33"/>
    <mergeCell ref="X31:Y32"/>
    <mergeCell ref="X30:Y30"/>
    <mergeCell ref="X42:Y42"/>
    <mergeCell ref="X41:Y41"/>
    <mergeCell ref="X39:Y40"/>
    <mergeCell ref="X38:Y38"/>
    <mergeCell ref="A49:B51"/>
    <mergeCell ref="A30:B30"/>
    <mergeCell ref="F28:I30"/>
    <mergeCell ref="C28:E30"/>
    <mergeCell ref="C33:E34"/>
    <mergeCell ref="F33:I34"/>
    <mergeCell ref="A33:B34"/>
    <mergeCell ref="C37:E38"/>
    <mergeCell ref="F37:I38"/>
    <mergeCell ref="C41:E42"/>
    <mergeCell ref="L23:S23"/>
    <mergeCell ref="C45:E47"/>
    <mergeCell ref="F45:I47"/>
    <mergeCell ref="A37:B38"/>
    <mergeCell ref="A41:B42"/>
    <mergeCell ref="A45:B46"/>
    <mergeCell ref="R30:S30"/>
    <mergeCell ref="N30:Q30"/>
    <mergeCell ref="L30:M30"/>
    <mergeCell ref="L33:M33"/>
  </mergeCells>
  <printOptions/>
  <pageMargins left="0.7874015748031497" right="0.3937007874015748" top="0.7874015748031497" bottom="0.5905511811023623" header="0.5905511811023623" footer="0.5905511811023623"/>
  <pageSetup firstPageNumber="32" useFirstPageNumber="1" horizontalDpi="600" verticalDpi="6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2008-11-07T05:11:20Z</cp:lastPrinted>
  <dcterms:created xsi:type="dcterms:W3CDTF">2008-06-19T01:29:46Z</dcterms:created>
  <dcterms:modified xsi:type="dcterms:W3CDTF">2020-02-12T06:53:27Z</dcterms:modified>
  <cp:category/>
  <cp:version/>
  <cp:contentType/>
  <cp:contentStatus/>
</cp:coreProperties>
</file>