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<sst xmlns="http://schemas.openxmlformats.org/spreadsheetml/2006/main" count="119" uniqueCount="58">
  <si>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区分</t>
  </si>
  <si>
    <t>総数</t>
  </si>
  <si>
    <t>第一次産業</t>
  </si>
  <si>
    <t>小計</t>
  </si>
  <si>
    <t>Ａ
農業</t>
  </si>
  <si>
    <t>Ｂ
林業</t>
  </si>
  <si>
    <t>Ｃ
漁業</t>
  </si>
  <si>
    <t>Ｄ
鉱業</t>
  </si>
  <si>
    <t>Ｅ
建設業</t>
  </si>
  <si>
    <t>Ｆ
製造業</t>
  </si>
  <si>
    <t>Ｇ
電気・
ガス・
熱供給
水道業</t>
  </si>
  <si>
    <t>Ｉ
卸売・
小売業
、飲食
店　　　　</t>
  </si>
  <si>
    <t xml:space="preserve">Ｋ
不動産
業
</t>
  </si>
  <si>
    <t xml:space="preserve">Ｍ
公務
</t>
  </si>
  <si>
    <t>第三次産業</t>
  </si>
  <si>
    <t>男</t>
  </si>
  <si>
    <t>女</t>
  </si>
  <si>
    <t>割合</t>
  </si>
  <si>
    <t>昭和</t>
  </si>
  <si>
    <t>50年</t>
  </si>
  <si>
    <t>55年</t>
  </si>
  <si>
    <t>60年</t>
  </si>
  <si>
    <t>平成</t>
  </si>
  <si>
    <t>2年</t>
  </si>
  <si>
    <t>7年</t>
  </si>
  <si>
    <t>12年</t>
  </si>
  <si>
    <t>17年</t>
  </si>
  <si>
    <t>就業人口</t>
  </si>
  <si>
    <t>第２３表　産業別就業人口構成（15歳以上）の推移</t>
  </si>
  <si>
    <t xml:space="preserve">Ｊ
金　融
・
保険業
</t>
  </si>
  <si>
    <t xml:space="preserve">Ｎ
分　類
不能の
産　業
</t>
  </si>
  <si>
    <t xml:space="preserve">Ｌ
サービ
ス　業
</t>
  </si>
  <si>
    <t xml:space="preserve">Ｈ
運　輸
・
通信業
</t>
  </si>
  <si>
    <t xml:space="preserve">Ｈ
情　報
通信業
</t>
  </si>
  <si>
    <t>Ｉ
運輸業
　　　</t>
  </si>
  <si>
    <t xml:space="preserve">Ｊ
卸　売
・
小売業
</t>
  </si>
  <si>
    <t xml:space="preserve">Ｍ
飲食店
・
宿泊業
</t>
  </si>
  <si>
    <t xml:space="preserve">Ｋ
金融
・
保険業
</t>
  </si>
  <si>
    <t xml:space="preserve">Ｌ
不動
産業
</t>
  </si>
  <si>
    <t xml:space="preserve">Ｎ
医療
・
福祉
</t>
  </si>
  <si>
    <t>Ｏ
教　育
・
学　習
支援業</t>
  </si>
  <si>
    <t xml:space="preserve">Ｐ
複合
サービス
事業
</t>
  </si>
  <si>
    <t xml:space="preserve">Ｒ
公務(他に分類されないもの)
</t>
  </si>
  <si>
    <t>第二次産業</t>
  </si>
  <si>
    <t xml:space="preserve">Ｑ
サービス業(他に分類されないもの)
</t>
  </si>
  <si>
    <t xml:space="preserve">S
分　類
不能の
産　業
</t>
  </si>
  <si>
    <t>第　二　次　産　業</t>
  </si>
  <si>
    <t>第　一　次　産　業</t>
  </si>
  <si>
    <t>　　　　　　　第　三　次　産　業</t>
  </si>
  <si>
    <t xml:space="preserve">- </t>
  </si>
  <si>
    <t>(推計)</t>
  </si>
  <si>
    <t>※　平成12年(推計)について</t>
  </si>
  <si>
    <t>　　　国勢調査の産業分類は日本標準産業分類を基に編成されているが、平成14年に</t>
  </si>
  <si>
    <t>　　日本標準産業分類が大幅に改訂されたため、平成17年の調査結果と過去の調査結</t>
  </si>
  <si>
    <t>　　果を比較することが困難となっている。</t>
  </si>
  <si>
    <t>　　  平成17年の調査結果との比較のため、平成12年の調査結果を、平成17年に使用</t>
  </si>
  <si>
    <t>　　した産業分類により組替し、集計を行った。ただし一部抽出による推計値のため、</t>
  </si>
  <si>
    <t>　　誤差が生じている。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</si>
</sst>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.0_);[Red]\(0.0\)"/>
    <numFmt numFmtId="180" formatCode="#,##0_ ;[Red]\-#,##0\ "/>
    <numFmt numFmtId="181" formatCode="0.0_ "/>
    <numFmt numFmtId="182" formatCode="0_ "/>
    <numFmt numFmtId="183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5.2"/>
      <name val="ＭＳ 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workbookViewId="0" topLeftCell="A1">
      <selection activeCell="A58" sqref="A58"/>
    </sheetView>
  </sheetViews>
  <sheetFormatPr defaultColWidth="9.00390625" defaultRowHeight="13.5"/>
  <cols>
    <col min="1" max="1" width="6.875" style="1" customWidth="1"/>
    <col min="2" max="2" width="3.125" style="1" customWidth="1"/>
    <col min="3" max="3" width="5.625" style="1" customWidth="1"/>
    <col min="4" max="22" width="8.50390625" style="1" customWidth="1"/>
    <col min="23" max="23" width="9.00390625" style="1" customWidth="1"/>
    <col min="24" max="27" width="8.50390625" style="1" customWidth="1"/>
    <col min="28" max="16384" width="9.00390625" style="1" customWidth="1"/>
  </cols>
  <sheetData>
    <row r="1" spans="1:8" ht="14.25">
      <c r="A1" s="50" t="s">
        <v>28</v>
      </c>
      <c r="B1" s="50"/>
      <c r="C1" s="50"/>
      <c r="D1" s="50"/>
      <c r="E1" s="50"/>
      <c r="F1" s="50"/>
      <c r="G1" s="50"/>
      <c r="H1" s="50"/>
    </row>
    <row r="2" spans="1:2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54" t="s">
        <v>0</v>
      </c>
      <c r="B3" s="54"/>
      <c r="C3" s="55"/>
      <c r="D3" s="59" t="s">
        <v>1</v>
      </c>
      <c r="E3" s="51" t="s">
        <v>47</v>
      </c>
      <c r="F3" s="52"/>
      <c r="G3" s="52"/>
      <c r="H3" s="53"/>
      <c r="I3" s="51" t="s">
        <v>46</v>
      </c>
      <c r="J3" s="52"/>
      <c r="K3" s="52"/>
      <c r="L3" s="53"/>
      <c r="M3" s="52" t="s">
        <v>48</v>
      </c>
      <c r="N3" s="52"/>
      <c r="O3" s="52"/>
      <c r="P3" s="52"/>
      <c r="Q3" s="52"/>
      <c r="R3" s="52"/>
      <c r="S3" s="52"/>
      <c r="T3" s="53"/>
      <c r="U3" s="3"/>
    </row>
    <row r="4" spans="1:21" ht="75" customHeight="1">
      <c r="A4" s="56"/>
      <c r="B4" s="56"/>
      <c r="C4" s="57"/>
      <c r="D4" s="60"/>
      <c r="E4" s="4" t="s">
        <v>3</v>
      </c>
      <c r="F4" s="5" t="s">
        <v>4</v>
      </c>
      <c r="G4" s="5" t="s">
        <v>5</v>
      </c>
      <c r="H4" s="5" t="s">
        <v>6</v>
      </c>
      <c r="I4" s="5" t="s">
        <v>3</v>
      </c>
      <c r="J4" s="6" t="s">
        <v>7</v>
      </c>
      <c r="K4" s="5" t="s">
        <v>8</v>
      </c>
      <c r="L4" s="8" t="s">
        <v>9</v>
      </c>
      <c r="M4" s="5" t="s">
        <v>3</v>
      </c>
      <c r="N4" s="6" t="s">
        <v>10</v>
      </c>
      <c r="O4" s="9" t="s">
        <v>32</v>
      </c>
      <c r="P4" s="5" t="s">
        <v>11</v>
      </c>
      <c r="Q4" s="17" t="s">
        <v>29</v>
      </c>
      <c r="R4" s="5" t="s">
        <v>12</v>
      </c>
      <c r="S4" s="9" t="s">
        <v>31</v>
      </c>
      <c r="T4" s="8" t="s">
        <v>13</v>
      </c>
      <c r="U4" s="18" t="s">
        <v>30</v>
      </c>
    </row>
    <row r="5" spans="1:22" ht="7.5" customHeight="1">
      <c r="A5" s="41"/>
      <c r="B5" s="44"/>
      <c r="C5" s="42"/>
      <c r="D5" s="46"/>
      <c r="E5" s="40"/>
      <c r="F5" s="43"/>
      <c r="G5" s="43"/>
      <c r="H5" s="43"/>
      <c r="I5" s="43"/>
      <c r="J5" s="43"/>
      <c r="K5" s="43"/>
      <c r="L5" s="31"/>
      <c r="M5" s="43"/>
      <c r="N5" s="43"/>
      <c r="O5" s="43"/>
      <c r="P5" s="43"/>
      <c r="Q5" s="31"/>
      <c r="R5" s="43"/>
      <c r="S5" s="43"/>
      <c r="T5" s="31"/>
      <c r="U5" s="31"/>
      <c r="V5" s="47"/>
    </row>
    <row r="6" spans="1:21" ht="15.75" customHeight="1">
      <c r="A6" s="11" t="s">
        <v>18</v>
      </c>
      <c r="B6" s="58" t="s">
        <v>27</v>
      </c>
      <c r="C6" s="16" t="s">
        <v>1</v>
      </c>
      <c r="D6" s="45">
        <f aca="true" t="shared" si="0" ref="D6:U6">SUM(D7:D8)</f>
        <v>32342</v>
      </c>
      <c r="E6" s="45">
        <f t="shared" si="0"/>
        <v>2243</v>
      </c>
      <c r="F6" s="45">
        <f t="shared" si="0"/>
        <v>1603</v>
      </c>
      <c r="G6" s="45">
        <f t="shared" si="0"/>
        <v>16</v>
      </c>
      <c r="H6" s="45">
        <f t="shared" si="0"/>
        <v>624</v>
      </c>
      <c r="I6" s="45">
        <f t="shared" si="0"/>
        <v>5873</v>
      </c>
      <c r="J6" s="45">
        <f t="shared" si="0"/>
        <v>27</v>
      </c>
      <c r="K6" s="45">
        <f t="shared" si="0"/>
        <v>4120</v>
      </c>
      <c r="L6" s="45">
        <f t="shared" si="0"/>
        <v>1726</v>
      </c>
      <c r="M6" s="45">
        <f t="shared" si="0"/>
        <v>24194</v>
      </c>
      <c r="N6" s="45">
        <f t="shared" si="0"/>
        <v>275</v>
      </c>
      <c r="O6" s="45">
        <f t="shared" si="0"/>
        <v>2118</v>
      </c>
      <c r="P6" s="45">
        <f t="shared" si="0"/>
        <v>8224</v>
      </c>
      <c r="Q6" s="45">
        <f t="shared" si="0"/>
        <v>649</v>
      </c>
      <c r="R6" s="45">
        <f t="shared" si="0"/>
        <v>441</v>
      </c>
      <c r="S6" s="45">
        <f t="shared" si="0"/>
        <v>11763</v>
      </c>
      <c r="T6" s="45">
        <f t="shared" si="0"/>
        <v>724</v>
      </c>
      <c r="U6" s="45">
        <f t="shared" si="0"/>
        <v>32</v>
      </c>
    </row>
    <row r="7" spans="1:21" ht="15.75" customHeight="1">
      <c r="A7" s="19" t="s">
        <v>19</v>
      </c>
      <c r="B7" s="58"/>
      <c r="C7" s="16" t="s">
        <v>15</v>
      </c>
      <c r="D7" s="20">
        <v>19829</v>
      </c>
      <c r="E7" s="20">
        <f>SUM(F7:H7)</f>
        <v>1613</v>
      </c>
      <c r="F7" s="20">
        <v>1006</v>
      </c>
      <c r="G7" s="20">
        <v>14</v>
      </c>
      <c r="H7" s="20">
        <v>593</v>
      </c>
      <c r="I7" s="20">
        <f>SUM(J7:L7)</f>
        <v>4944</v>
      </c>
      <c r="J7" s="20">
        <v>26</v>
      </c>
      <c r="K7" s="20">
        <v>3748</v>
      </c>
      <c r="L7" s="20">
        <v>1170</v>
      </c>
      <c r="M7" s="20">
        <f>SUM(N7:T7)</f>
        <v>13259</v>
      </c>
      <c r="N7" s="20">
        <v>249</v>
      </c>
      <c r="O7" s="20">
        <v>1872</v>
      </c>
      <c r="P7" s="20">
        <v>4342</v>
      </c>
      <c r="Q7" s="20">
        <v>326</v>
      </c>
      <c r="R7" s="20">
        <v>305</v>
      </c>
      <c r="S7" s="20">
        <v>5575</v>
      </c>
      <c r="T7" s="20">
        <v>590</v>
      </c>
      <c r="U7" s="20">
        <v>13</v>
      </c>
    </row>
    <row r="8" spans="1:21" ht="15.75" customHeight="1">
      <c r="A8" s="11"/>
      <c r="B8" s="58"/>
      <c r="C8" s="16" t="s">
        <v>16</v>
      </c>
      <c r="D8" s="20">
        <v>12513</v>
      </c>
      <c r="E8" s="20">
        <f>SUM(F8:H8)</f>
        <v>630</v>
      </c>
      <c r="F8" s="20">
        <v>597</v>
      </c>
      <c r="G8" s="20">
        <v>2</v>
      </c>
      <c r="H8" s="20">
        <v>31</v>
      </c>
      <c r="I8" s="20">
        <f>SUM(J8:L8)</f>
        <v>929</v>
      </c>
      <c r="J8" s="20">
        <v>1</v>
      </c>
      <c r="K8" s="20">
        <v>372</v>
      </c>
      <c r="L8" s="20">
        <v>556</v>
      </c>
      <c r="M8" s="20">
        <f>SUM(N8:T8)</f>
        <v>10935</v>
      </c>
      <c r="N8" s="20">
        <v>26</v>
      </c>
      <c r="O8" s="20">
        <v>246</v>
      </c>
      <c r="P8" s="20">
        <v>3882</v>
      </c>
      <c r="Q8" s="20">
        <v>323</v>
      </c>
      <c r="R8" s="20">
        <v>136</v>
      </c>
      <c r="S8" s="20">
        <v>6188</v>
      </c>
      <c r="T8" s="20">
        <v>134</v>
      </c>
      <c r="U8" s="20">
        <v>19</v>
      </c>
    </row>
    <row r="9" spans="1:21" ht="15.75" customHeight="1">
      <c r="A9" s="11"/>
      <c r="B9" s="58"/>
      <c r="C9" s="16" t="s">
        <v>17</v>
      </c>
      <c r="D9" s="22">
        <v>100</v>
      </c>
      <c r="E9" s="22">
        <f>E6/$D$6*100</f>
        <v>6.935254467874591</v>
      </c>
      <c r="F9" s="22">
        <f aca="true" t="shared" si="1" ref="F9:U9">F6/$D$6*100</f>
        <v>4.956403438253664</v>
      </c>
      <c r="G9" s="22">
        <f>G6/$D$6*100</f>
        <v>0.04947127574052315</v>
      </c>
      <c r="H9" s="22">
        <f t="shared" si="1"/>
        <v>1.929379753880403</v>
      </c>
      <c r="I9" s="22">
        <f t="shared" si="1"/>
        <v>18.15905015150578</v>
      </c>
      <c r="J9" s="22">
        <f t="shared" si="1"/>
        <v>0.08348277781213283</v>
      </c>
      <c r="K9" s="22">
        <f t="shared" si="1"/>
        <v>12.738853503184714</v>
      </c>
      <c r="L9" s="22">
        <f t="shared" si="1"/>
        <v>5.336713870508936</v>
      </c>
      <c r="M9" s="22">
        <f t="shared" si="1"/>
        <v>74.80675282913857</v>
      </c>
      <c r="N9" s="22">
        <f t="shared" si="1"/>
        <v>0.8502875517902417</v>
      </c>
      <c r="O9" s="22">
        <f t="shared" si="1"/>
        <v>6.548760126151754</v>
      </c>
      <c r="P9" s="22">
        <f t="shared" si="1"/>
        <v>25.428235730628902</v>
      </c>
      <c r="Q9" s="22">
        <f t="shared" si="1"/>
        <v>2.0066786222249706</v>
      </c>
      <c r="R9" s="22">
        <f t="shared" si="1"/>
        <v>1.3635520375981696</v>
      </c>
      <c r="S9" s="22">
        <f t="shared" si="1"/>
        <v>36.37066353348587</v>
      </c>
      <c r="T9" s="22">
        <f t="shared" si="1"/>
        <v>2.2385752272586728</v>
      </c>
      <c r="U9" s="22">
        <f t="shared" si="1"/>
        <v>0.0989425514810463</v>
      </c>
    </row>
    <row r="10" spans="1:21" ht="15.75" customHeight="1">
      <c r="A10" s="11"/>
      <c r="B10" s="12"/>
      <c r="C10" s="16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.75" customHeight="1">
      <c r="A11" s="11" t="s">
        <v>18</v>
      </c>
      <c r="B11" s="58" t="s">
        <v>27</v>
      </c>
      <c r="C11" s="16" t="s">
        <v>1</v>
      </c>
      <c r="D11" s="20">
        <f>SUM(D12:D13)</f>
        <v>34297</v>
      </c>
      <c r="E11" s="20">
        <f>SUM(E12:E13)</f>
        <v>2029</v>
      </c>
      <c r="F11" s="20">
        <f>SUM(F12:F13)</f>
        <v>1492</v>
      </c>
      <c r="G11" s="20">
        <f>SUM(G12:G13)</f>
        <v>14</v>
      </c>
      <c r="H11" s="20">
        <f>SUM(H12:H13)</f>
        <v>523</v>
      </c>
      <c r="I11" s="20">
        <f aca="true" t="shared" si="2" ref="I11:U11">SUM(I12:I13)</f>
        <v>6212</v>
      </c>
      <c r="J11" s="20">
        <f t="shared" si="2"/>
        <v>20</v>
      </c>
      <c r="K11" s="20">
        <f t="shared" si="2"/>
        <v>4122</v>
      </c>
      <c r="L11" s="20">
        <f t="shared" si="2"/>
        <v>2070</v>
      </c>
      <c r="M11" s="20">
        <f t="shared" si="2"/>
        <v>26050</v>
      </c>
      <c r="N11" s="20">
        <f t="shared" si="2"/>
        <v>284</v>
      </c>
      <c r="O11" s="20">
        <f t="shared" si="2"/>
        <v>2032</v>
      </c>
      <c r="P11" s="20">
        <f t="shared" si="2"/>
        <v>9123</v>
      </c>
      <c r="Q11" s="20">
        <f t="shared" si="2"/>
        <v>768</v>
      </c>
      <c r="R11" s="20">
        <f t="shared" si="2"/>
        <v>438</v>
      </c>
      <c r="S11" s="20">
        <f t="shared" si="2"/>
        <v>12631</v>
      </c>
      <c r="T11" s="20">
        <f t="shared" si="2"/>
        <v>774</v>
      </c>
      <c r="U11" s="20">
        <f t="shared" si="2"/>
        <v>6</v>
      </c>
    </row>
    <row r="12" spans="1:21" ht="15.75" customHeight="1">
      <c r="A12" s="19" t="s">
        <v>20</v>
      </c>
      <c r="B12" s="58"/>
      <c r="C12" s="16" t="s">
        <v>15</v>
      </c>
      <c r="D12" s="20">
        <v>19949</v>
      </c>
      <c r="E12" s="20">
        <f>SUM(F12:H12)</f>
        <v>1423</v>
      </c>
      <c r="F12" s="20">
        <v>907</v>
      </c>
      <c r="G12" s="20">
        <v>14</v>
      </c>
      <c r="H12" s="20">
        <v>502</v>
      </c>
      <c r="I12" s="20">
        <f>SUM(J12:L12)</f>
        <v>4964</v>
      </c>
      <c r="J12" s="20">
        <v>17</v>
      </c>
      <c r="K12" s="20">
        <v>3710</v>
      </c>
      <c r="L12" s="20">
        <v>1237</v>
      </c>
      <c r="M12" s="20">
        <f>SUM(N12:T12)</f>
        <v>13559</v>
      </c>
      <c r="N12" s="20">
        <v>249</v>
      </c>
      <c r="O12" s="20">
        <v>1770</v>
      </c>
      <c r="P12" s="20">
        <v>4502</v>
      </c>
      <c r="Q12" s="20">
        <v>379</v>
      </c>
      <c r="R12" s="20">
        <v>281</v>
      </c>
      <c r="S12" s="20">
        <v>5795</v>
      </c>
      <c r="T12" s="20">
        <v>583</v>
      </c>
      <c r="U12" s="20">
        <v>3</v>
      </c>
    </row>
    <row r="13" spans="1:21" ht="15.75" customHeight="1">
      <c r="A13" s="11"/>
      <c r="B13" s="58"/>
      <c r="C13" s="16" t="s">
        <v>16</v>
      </c>
      <c r="D13" s="20">
        <v>14348</v>
      </c>
      <c r="E13" s="20">
        <f>SUM(F13:H13)</f>
        <v>606</v>
      </c>
      <c r="F13" s="20">
        <v>585</v>
      </c>
      <c r="G13" s="26" t="s">
        <v>49</v>
      </c>
      <c r="H13" s="20">
        <v>21</v>
      </c>
      <c r="I13" s="20">
        <f>SUM(J13:L13)</f>
        <v>1248</v>
      </c>
      <c r="J13" s="20">
        <v>3</v>
      </c>
      <c r="K13" s="20">
        <v>412</v>
      </c>
      <c r="L13" s="20">
        <v>833</v>
      </c>
      <c r="M13" s="20">
        <f>SUM(N13:T13)</f>
        <v>12491</v>
      </c>
      <c r="N13" s="20">
        <v>35</v>
      </c>
      <c r="O13" s="20">
        <v>262</v>
      </c>
      <c r="P13" s="20">
        <v>4621</v>
      </c>
      <c r="Q13" s="20">
        <v>389</v>
      </c>
      <c r="R13" s="20">
        <v>157</v>
      </c>
      <c r="S13" s="20">
        <v>6836</v>
      </c>
      <c r="T13" s="20">
        <v>191</v>
      </c>
      <c r="U13" s="20">
        <v>3</v>
      </c>
    </row>
    <row r="14" spans="1:21" ht="15.75" customHeight="1">
      <c r="A14" s="11"/>
      <c r="B14" s="58"/>
      <c r="C14" s="16" t="s">
        <v>17</v>
      </c>
      <c r="D14" s="22">
        <v>100</v>
      </c>
      <c r="E14" s="22">
        <f>E11/$D$11*100</f>
        <v>5.915969326763274</v>
      </c>
      <c r="F14" s="22">
        <f aca="true" t="shared" si="3" ref="F14:U14">F11/$D$11*100</f>
        <v>4.350234714406508</v>
      </c>
      <c r="G14" s="22">
        <f t="shared" si="3"/>
        <v>0.040819896783975275</v>
      </c>
      <c r="H14" s="22">
        <f t="shared" si="3"/>
        <v>1.5249147155727905</v>
      </c>
      <c r="I14" s="22">
        <f t="shared" si="3"/>
        <v>18.112371344432457</v>
      </c>
      <c r="J14" s="22">
        <f t="shared" si="3"/>
        <v>0.05831413826282182</v>
      </c>
      <c r="K14" s="22">
        <f t="shared" si="3"/>
        <v>12.018543895967577</v>
      </c>
      <c r="L14" s="22">
        <f t="shared" si="3"/>
        <v>6.035513310202059</v>
      </c>
      <c r="M14" s="22">
        <f t="shared" si="3"/>
        <v>75.95416508732542</v>
      </c>
      <c r="N14" s="22">
        <f t="shared" si="3"/>
        <v>0.8280607633320699</v>
      </c>
      <c r="O14" s="22">
        <f t="shared" si="3"/>
        <v>5.924716447502696</v>
      </c>
      <c r="P14" s="22">
        <f t="shared" si="3"/>
        <v>26.59999416858617</v>
      </c>
      <c r="Q14" s="22">
        <f t="shared" si="3"/>
        <v>2.239262909292358</v>
      </c>
      <c r="R14" s="22">
        <f t="shared" si="3"/>
        <v>1.2770796279557979</v>
      </c>
      <c r="S14" s="22">
        <f t="shared" si="3"/>
        <v>36.82829401988512</v>
      </c>
      <c r="T14" s="22">
        <f t="shared" si="3"/>
        <v>2.2567571507712043</v>
      </c>
      <c r="U14" s="22">
        <f t="shared" si="3"/>
        <v>0.017494241478846546</v>
      </c>
    </row>
    <row r="15" spans="1:21" ht="15.75" customHeight="1">
      <c r="A15" s="11"/>
      <c r="B15" s="12"/>
      <c r="C15" s="16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5.75" customHeight="1">
      <c r="A16" s="11" t="s">
        <v>18</v>
      </c>
      <c r="B16" s="58" t="s">
        <v>27</v>
      </c>
      <c r="C16" s="16" t="s">
        <v>1</v>
      </c>
      <c r="D16" s="20">
        <f>SUM(D17:D18)</f>
        <v>35199</v>
      </c>
      <c r="E16" s="20">
        <f aca="true" t="shared" si="4" ref="E16:U16">SUM(E17:E18)</f>
        <v>1844</v>
      </c>
      <c r="F16" s="20">
        <f t="shared" si="4"/>
        <v>1344</v>
      </c>
      <c r="G16" s="20">
        <f t="shared" si="4"/>
        <v>24</v>
      </c>
      <c r="H16" s="20">
        <f t="shared" si="4"/>
        <v>476</v>
      </c>
      <c r="I16" s="20">
        <f t="shared" si="4"/>
        <v>6210</v>
      </c>
      <c r="J16" s="20">
        <f t="shared" si="4"/>
        <v>24</v>
      </c>
      <c r="K16" s="20">
        <f t="shared" si="4"/>
        <v>4008</v>
      </c>
      <c r="L16" s="20">
        <f t="shared" si="4"/>
        <v>2178</v>
      </c>
      <c r="M16" s="20">
        <f t="shared" si="4"/>
        <v>27119</v>
      </c>
      <c r="N16" s="20">
        <f t="shared" si="4"/>
        <v>268</v>
      </c>
      <c r="O16" s="20">
        <f t="shared" si="4"/>
        <v>1947</v>
      </c>
      <c r="P16" s="20">
        <f t="shared" si="4"/>
        <v>9512</v>
      </c>
      <c r="Q16" s="20">
        <f t="shared" si="4"/>
        <v>816</v>
      </c>
      <c r="R16" s="20">
        <f t="shared" si="4"/>
        <v>444</v>
      </c>
      <c r="S16" s="20">
        <f t="shared" si="4"/>
        <v>13403</v>
      </c>
      <c r="T16" s="20">
        <f t="shared" si="4"/>
        <v>729</v>
      </c>
      <c r="U16" s="20">
        <f t="shared" si="4"/>
        <v>26</v>
      </c>
    </row>
    <row r="17" spans="1:21" ht="15.75" customHeight="1">
      <c r="A17" s="19" t="s">
        <v>21</v>
      </c>
      <c r="B17" s="58"/>
      <c r="C17" s="16" t="s">
        <v>15</v>
      </c>
      <c r="D17" s="20">
        <v>19784</v>
      </c>
      <c r="E17" s="20">
        <f>SUM(F17:H17)</f>
        <v>1300</v>
      </c>
      <c r="F17" s="20">
        <v>830</v>
      </c>
      <c r="G17" s="20">
        <v>21</v>
      </c>
      <c r="H17" s="20">
        <v>449</v>
      </c>
      <c r="I17" s="20">
        <f>SUM(J17:L17)</f>
        <v>4724</v>
      </c>
      <c r="J17" s="20">
        <v>21</v>
      </c>
      <c r="K17" s="20">
        <v>3546</v>
      </c>
      <c r="L17" s="20">
        <v>1157</v>
      </c>
      <c r="M17" s="20">
        <f>SUM(N17:T17)</f>
        <v>13747</v>
      </c>
      <c r="N17" s="20">
        <v>230</v>
      </c>
      <c r="O17" s="20">
        <v>1687</v>
      </c>
      <c r="P17" s="20">
        <v>4500</v>
      </c>
      <c r="Q17" s="20">
        <v>386</v>
      </c>
      <c r="R17" s="20">
        <v>274</v>
      </c>
      <c r="S17" s="20">
        <v>6120</v>
      </c>
      <c r="T17" s="20">
        <v>550</v>
      </c>
      <c r="U17" s="20">
        <v>13</v>
      </c>
    </row>
    <row r="18" spans="1:21" ht="15.75" customHeight="1">
      <c r="A18" s="11"/>
      <c r="B18" s="58"/>
      <c r="C18" s="16" t="s">
        <v>16</v>
      </c>
      <c r="D18" s="20">
        <v>15415</v>
      </c>
      <c r="E18" s="20">
        <f>SUM(F18:H18)</f>
        <v>544</v>
      </c>
      <c r="F18" s="20">
        <v>514</v>
      </c>
      <c r="G18" s="20">
        <v>3</v>
      </c>
      <c r="H18" s="20">
        <v>27</v>
      </c>
      <c r="I18" s="20">
        <f>SUM(J18:L18)</f>
        <v>1486</v>
      </c>
      <c r="J18" s="20">
        <v>3</v>
      </c>
      <c r="K18" s="20">
        <v>462</v>
      </c>
      <c r="L18" s="20">
        <v>1021</v>
      </c>
      <c r="M18" s="20">
        <f>SUM(N18:T18)</f>
        <v>13372</v>
      </c>
      <c r="N18" s="20">
        <v>38</v>
      </c>
      <c r="O18" s="20">
        <v>260</v>
      </c>
      <c r="P18" s="20">
        <v>5012</v>
      </c>
      <c r="Q18" s="20">
        <v>430</v>
      </c>
      <c r="R18" s="20">
        <v>170</v>
      </c>
      <c r="S18" s="20">
        <v>7283</v>
      </c>
      <c r="T18" s="20">
        <v>179</v>
      </c>
      <c r="U18" s="20">
        <v>13</v>
      </c>
    </row>
    <row r="19" spans="1:21" ht="15.75" customHeight="1">
      <c r="A19" s="11"/>
      <c r="B19" s="58"/>
      <c r="C19" s="16" t="s">
        <v>17</v>
      </c>
      <c r="D19" s="22">
        <v>100</v>
      </c>
      <c r="E19" s="22">
        <f>E16/$D$16*100</f>
        <v>5.238785192761157</v>
      </c>
      <c r="F19" s="22">
        <f aca="true" t="shared" si="5" ref="F19:U19">F16/$D$16*100</f>
        <v>3.81829029233785</v>
      </c>
      <c r="G19" s="22">
        <f t="shared" si="5"/>
        <v>0.06818375522031876</v>
      </c>
      <c r="H19" s="22">
        <f t="shared" si="5"/>
        <v>1.3523111452029886</v>
      </c>
      <c r="I19" s="22">
        <f t="shared" si="5"/>
        <v>17.64254666325748</v>
      </c>
      <c r="J19" s="22">
        <f t="shared" si="5"/>
        <v>0.06818375522031876</v>
      </c>
      <c r="K19" s="22">
        <f t="shared" si="5"/>
        <v>11.386687121793234</v>
      </c>
      <c r="L19" s="22">
        <f t="shared" si="5"/>
        <v>6.187675786243927</v>
      </c>
      <c r="M19" s="22">
        <f t="shared" si="5"/>
        <v>77.04480240915935</v>
      </c>
      <c r="N19" s="22">
        <f t="shared" si="5"/>
        <v>0.7613852666268928</v>
      </c>
      <c r="O19" s="22">
        <f t="shared" si="5"/>
        <v>5.5314071422483595</v>
      </c>
      <c r="P19" s="22">
        <f t="shared" si="5"/>
        <v>27.023494985653002</v>
      </c>
      <c r="Q19" s="22">
        <f t="shared" si="5"/>
        <v>2.3182476774908376</v>
      </c>
      <c r="R19" s="22">
        <f t="shared" si="5"/>
        <v>1.2613994715758972</v>
      </c>
      <c r="S19" s="22">
        <f t="shared" si="5"/>
        <v>38.07778630074718</v>
      </c>
      <c r="T19" s="22">
        <f t="shared" si="5"/>
        <v>2.0710815648171823</v>
      </c>
      <c r="U19" s="22">
        <f t="shared" si="5"/>
        <v>0.07386573482201199</v>
      </c>
    </row>
    <row r="20" spans="1:21" ht="15.75" customHeight="1">
      <c r="A20" s="11"/>
      <c r="B20" s="12"/>
      <c r="C20" s="16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5.75" customHeight="1">
      <c r="A21" s="11" t="s">
        <v>22</v>
      </c>
      <c r="B21" s="58" t="s">
        <v>27</v>
      </c>
      <c r="C21" s="16" t="s">
        <v>1</v>
      </c>
      <c r="D21" s="20">
        <f>SUM(D22:D23)</f>
        <v>38271</v>
      </c>
      <c r="E21" s="20">
        <f aca="true" t="shared" si="6" ref="E21:U21">SUM(E22:E23)</f>
        <v>1379</v>
      </c>
      <c r="F21" s="20">
        <f t="shared" si="6"/>
        <v>973</v>
      </c>
      <c r="G21" s="20">
        <f t="shared" si="6"/>
        <v>17</v>
      </c>
      <c r="H21" s="20">
        <f t="shared" si="6"/>
        <v>389</v>
      </c>
      <c r="I21" s="20">
        <f t="shared" si="6"/>
        <v>7505</v>
      </c>
      <c r="J21" s="20">
        <f t="shared" si="6"/>
        <v>35</v>
      </c>
      <c r="K21" s="20">
        <f t="shared" si="6"/>
        <v>5129</v>
      </c>
      <c r="L21" s="20">
        <f t="shared" si="6"/>
        <v>2341</v>
      </c>
      <c r="M21" s="20">
        <f t="shared" si="6"/>
        <v>29350</v>
      </c>
      <c r="N21" s="20">
        <f t="shared" si="6"/>
        <v>272</v>
      </c>
      <c r="O21" s="20">
        <f t="shared" si="6"/>
        <v>1955</v>
      </c>
      <c r="P21" s="20">
        <f t="shared" si="6"/>
        <v>9385</v>
      </c>
      <c r="Q21" s="20">
        <f t="shared" si="6"/>
        <v>928</v>
      </c>
      <c r="R21" s="20">
        <f t="shared" si="6"/>
        <v>906</v>
      </c>
      <c r="S21" s="20">
        <f t="shared" si="6"/>
        <v>15209</v>
      </c>
      <c r="T21" s="20">
        <f t="shared" si="6"/>
        <v>695</v>
      </c>
      <c r="U21" s="20">
        <f t="shared" si="6"/>
        <v>37</v>
      </c>
    </row>
    <row r="22" spans="1:21" ht="15.75" customHeight="1">
      <c r="A22" s="19" t="s">
        <v>23</v>
      </c>
      <c r="B22" s="58"/>
      <c r="C22" s="16" t="s">
        <v>15</v>
      </c>
      <c r="D22" s="20">
        <v>21165</v>
      </c>
      <c r="E22" s="20">
        <f>SUM(F22:H22)</f>
        <v>1009</v>
      </c>
      <c r="F22" s="20">
        <v>626</v>
      </c>
      <c r="G22" s="20">
        <v>15</v>
      </c>
      <c r="H22" s="20">
        <v>368</v>
      </c>
      <c r="I22" s="20">
        <f>SUM(J22:L22)</f>
        <v>5656</v>
      </c>
      <c r="J22" s="20">
        <v>30</v>
      </c>
      <c r="K22" s="20">
        <v>4355</v>
      </c>
      <c r="L22" s="20">
        <v>1271</v>
      </c>
      <c r="M22" s="20">
        <f>SUM(N22:T22)</f>
        <v>14478</v>
      </c>
      <c r="N22" s="20">
        <v>232</v>
      </c>
      <c r="O22" s="20">
        <v>1665</v>
      </c>
      <c r="P22" s="20">
        <v>4369</v>
      </c>
      <c r="Q22" s="20">
        <v>361</v>
      </c>
      <c r="R22" s="20">
        <v>530</v>
      </c>
      <c r="S22" s="20">
        <v>6780</v>
      </c>
      <c r="T22" s="20">
        <v>541</v>
      </c>
      <c r="U22" s="20">
        <v>22</v>
      </c>
    </row>
    <row r="23" spans="1:21" ht="15.75" customHeight="1">
      <c r="A23" s="11"/>
      <c r="B23" s="58"/>
      <c r="C23" s="16" t="s">
        <v>16</v>
      </c>
      <c r="D23" s="20">
        <v>17106</v>
      </c>
      <c r="E23" s="20">
        <f>SUM(F23:H23)</f>
        <v>370</v>
      </c>
      <c r="F23" s="20">
        <v>347</v>
      </c>
      <c r="G23" s="20">
        <v>2</v>
      </c>
      <c r="H23" s="20">
        <v>21</v>
      </c>
      <c r="I23" s="20">
        <f>SUM(J23:L23)</f>
        <v>1849</v>
      </c>
      <c r="J23" s="20">
        <v>5</v>
      </c>
      <c r="K23" s="20">
        <v>774</v>
      </c>
      <c r="L23" s="20">
        <v>1070</v>
      </c>
      <c r="M23" s="20">
        <f>SUM(N23:T23)</f>
        <v>14872</v>
      </c>
      <c r="N23" s="20">
        <v>40</v>
      </c>
      <c r="O23" s="20">
        <v>290</v>
      </c>
      <c r="P23" s="20">
        <v>5016</v>
      </c>
      <c r="Q23" s="20">
        <v>567</v>
      </c>
      <c r="R23" s="20">
        <v>376</v>
      </c>
      <c r="S23" s="20">
        <v>8429</v>
      </c>
      <c r="T23" s="20">
        <v>154</v>
      </c>
      <c r="U23" s="20">
        <v>15</v>
      </c>
    </row>
    <row r="24" spans="1:21" ht="15.75" customHeight="1">
      <c r="A24" s="11"/>
      <c r="B24" s="58"/>
      <c r="C24" s="16" t="s">
        <v>17</v>
      </c>
      <c r="D24" s="22">
        <v>100</v>
      </c>
      <c r="E24" s="22">
        <f>E21/$D$21*100</f>
        <v>3.603250502991821</v>
      </c>
      <c r="F24" s="22">
        <f aca="true" t="shared" si="7" ref="F24:U24">F21/$D$21*100</f>
        <v>2.54239502495362</v>
      </c>
      <c r="G24" s="22">
        <f t="shared" si="7"/>
        <v>0.044420056962190695</v>
      </c>
      <c r="H24" s="22">
        <f t="shared" si="7"/>
        <v>1.0164354210760107</v>
      </c>
      <c r="I24" s="22">
        <f t="shared" si="7"/>
        <v>19.610148676543595</v>
      </c>
      <c r="J24" s="22">
        <f t="shared" si="7"/>
        <v>0.09145305845156908</v>
      </c>
      <c r="K24" s="22">
        <f t="shared" si="7"/>
        <v>13.401792479945652</v>
      </c>
      <c r="L24" s="22">
        <f t="shared" si="7"/>
        <v>6.116903138146377</v>
      </c>
      <c r="M24" s="22">
        <f t="shared" si="7"/>
        <v>76.68992187295864</v>
      </c>
      <c r="N24" s="22">
        <f t="shared" si="7"/>
        <v>0.7107209113950511</v>
      </c>
      <c r="O24" s="22">
        <f t="shared" si="7"/>
        <v>5.108306550651929</v>
      </c>
      <c r="P24" s="22">
        <f t="shared" si="7"/>
        <v>24.52248438765645</v>
      </c>
      <c r="Q24" s="22">
        <f t="shared" si="7"/>
        <v>2.4248125212301743</v>
      </c>
      <c r="R24" s="22">
        <f t="shared" si="7"/>
        <v>2.367327741632045</v>
      </c>
      <c r="S24" s="22">
        <f t="shared" si="7"/>
        <v>39.74027331399754</v>
      </c>
      <c r="T24" s="22">
        <f t="shared" si="7"/>
        <v>1.815996446395443</v>
      </c>
      <c r="U24" s="22">
        <f t="shared" si="7"/>
        <v>0.09667894750594445</v>
      </c>
    </row>
    <row r="25" spans="1:21" ht="15.75" customHeight="1">
      <c r="A25" s="11"/>
      <c r="B25" s="12"/>
      <c r="C25" s="16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5.75" customHeight="1">
      <c r="A26" s="11" t="s">
        <v>22</v>
      </c>
      <c r="B26" s="58" t="s">
        <v>27</v>
      </c>
      <c r="C26" s="16" t="s">
        <v>1</v>
      </c>
      <c r="D26" s="20">
        <f>SUM(D27:D28)</f>
        <v>39139</v>
      </c>
      <c r="E26" s="20">
        <f aca="true" t="shared" si="8" ref="E26:U26">SUM(E27:E28)</f>
        <v>1146</v>
      </c>
      <c r="F26" s="20">
        <f t="shared" si="8"/>
        <v>812</v>
      </c>
      <c r="G26" s="20">
        <f t="shared" si="8"/>
        <v>20</v>
      </c>
      <c r="H26" s="20">
        <f t="shared" si="8"/>
        <v>314</v>
      </c>
      <c r="I26" s="20">
        <f t="shared" si="8"/>
        <v>7014</v>
      </c>
      <c r="J26" s="20">
        <f t="shared" si="8"/>
        <v>25</v>
      </c>
      <c r="K26" s="20">
        <f t="shared" si="8"/>
        <v>5065</v>
      </c>
      <c r="L26" s="20">
        <f t="shared" si="8"/>
        <v>1924</v>
      </c>
      <c r="M26" s="20">
        <f t="shared" si="8"/>
        <v>30957</v>
      </c>
      <c r="N26" s="20">
        <f t="shared" si="8"/>
        <v>268</v>
      </c>
      <c r="O26" s="20">
        <f t="shared" si="8"/>
        <v>1961</v>
      </c>
      <c r="P26" s="20">
        <f t="shared" si="8"/>
        <v>9843</v>
      </c>
      <c r="Q26" s="20">
        <f t="shared" si="8"/>
        <v>894</v>
      </c>
      <c r="R26" s="20">
        <f t="shared" si="8"/>
        <v>758</v>
      </c>
      <c r="S26" s="20">
        <f t="shared" si="8"/>
        <v>16368</v>
      </c>
      <c r="T26" s="20">
        <f t="shared" si="8"/>
        <v>865</v>
      </c>
      <c r="U26" s="20">
        <f t="shared" si="8"/>
        <v>22</v>
      </c>
    </row>
    <row r="27" spans="1:21" ht="15.75" customHeight="1">
      <c r="A27" s="19" t="s">
        <v>24</v>
      </c>
      <c r="B27" s="58"/>
      <c r="C27" s="16" t="s">
        <v>15</v>
      </c>
      <c r="D27" s="20">
        <v>21618</v>
      </c>
      <c r="E27" s="20">
        <f>SUM(F27:H27)</f>
        <v>820</v>
      </c>
      <c r="F27" s="20">
        <v>514</v>
      </c>
      <c r="G27" s="20">
        <v>17</v>
      </c>
      <c r="H27" s="20">
        <v>289</v>
      </c>
      <c r="I27" s="20">
        <f>SUM(J27:L27)</f>
        <v>5433</v>
      </c>
      <c r="J27" s="20">
        <v>23</v>
      </c>
      <c r="K27" s="20">
        <v>4264</v>
      </c>
      <c r="L27" s="20">
        <v>1146</v>
      </c>
      <c r="M27" s="20">
        <f>SUM(N27:T27)</f>
        <v>15355</v>
      </c>
      <c r="N27" s="20">
        <v>221</v>
      </c>
      <c r="O27" s="20">
        <v>1651</v>
      </c>
      <c r="P27" s="20">
        <v>4654</v>
      </c>
      <c r="Q27" s="20">
        <v>400</v>
      </c>
      <c r="R27" s="20">
        <v>468</v>
      </c>
      <c r="S27" s="20">
        <v>7355</v>
      </c>
      <c r="T27" s="20">
        <v>606</v>
      </c>
      <c r="U27" s="20">
        <v>10</v>
      </c>
    </row>
    <row r="28" spans="1:21" ht="15.75" customHeight="1">
      <c r="A28" s="11"/>
      <c r="B28" s="58"/>
      <c r="C28" s="16" t="s">
        <v>16</v>
      </c>
      <c r="D28" s="20">
        <v>17521</v>
      </c>
      <c r="E28" s="20">
        <f>SUM(F28:H28)</f>
        <v>326</v>
      </c>
      <c r="F28" s="20">
        <v>298</v>
      </c>
      <c r="G28" s="20">
        <v>3</v>
      </c>
      <c r="H28" s="20">
        <v>25</v>
      </c>
      <c r="I28" s="20">
        <f>SUM(J28:L28)</f>
        <v>1581</v>
      </c>
      <c r="J28" s="20">
        <v>2</v>
      </c>
      <c r="K28" s="20">
        <v>801</v>
      </c>
      <c r="L28" s="20">
        <v>778</v>
      </c>
      <c r="M28" s="20">
        <f>SUM(N28:T28)</f>
        <v>15602</v>
      </c>
      <c r="N28" s="20">
        <v>47</v>
      </c>
      <c r="O28" s="20">
        <v>310</v>
      </c>
      <c r="P28" s="20">
        <v>5189</v>
      </c>
      <c r="Q28" s="20">
        <v>494</v>
      </c>
      <c r="R28" s="20">
        <v>290</v>
      </c>
      <c r="S28" s="20">
        <v>9013</v>
      </c>
      <c r="T28" s="20">
        <v>259</v>
      </c>
      <c r="U28" s="20">
        <v>12</v>
      </c>
    </row>
    <row r="29" spans="1:21" ht="15.75" customHeight="1">
      <c r="A29" s="11"/>
      <c r="B29" s="58"/>
      <c r="C29" s="16" t="s">
        <v>17</v>
      </c>
      <c r="D29" s="22">
        <v>100</v>
      </c>
      <c r="E29" s="22">
        <f>E26/$D$26*100</f>
        <v>2.928025754362656</v>
      </c>
      <c r="F29" s="22">
        <f aca="true" t="shared" si="9" ref="F29:U29">F26/$D$26*100</f>
        <v>2.074656991747362</v>
      </c>
      <c r="G29" s="22">
        <f t="shared" si="9"/>
        <v>0.05109992590510744</v>
      </c>
      <c r="H29" s="22">
        <f t="shared" si="9"/>
        <v>0.8022688367101868</v>
      </c>
      <c r="I29" s="22">
        <f t="shared" si="9"/>
        <v>17.920744014921176</v>
      </c>
      <c r="J29" s="22">
        <f t="shared" si="9"/>
        <v>0.0638749073813843</v>
      </c>
      <c r="K29" s="22">
        <f t="shared" si="9"/>
        <v>12.941056235468459</v>
      </c>
      <c r="L29" s="22">
        <f t="shared" si="9"/>
        <v>4.915812872071335</v>
      </c>
      <c r="M29" s="22">
        <f t="shared" si="9"/>
        <v>79.09502031222054</v>
      </c>
      <c r="N29" s="22">
        <f t="shared" si="9"/>
        <v>0.6847390071284397</v>
      </c>
      <c r="O29" s="22">
        <f t="shared" si="9"/>
        <v>5.010347734995784</v>
      </c>
      <c r="P29" s="22">
        <f t="shared" si="9"/>
        <v>25.148828534198625</v>
      </c>
      <c r="Q29" s="22">
        <f t="shared" si="9"/>
        <v>2.2841666879583022</v>
      </c>
      <c r="R29" s="22">
        <f t="shared" si="9"/>
        <v>1.9366871918035717</v>
      </c>
      <c r="S29" s="22">
        <f t="shared" si="9"/>
        <v>41.82017936073993</v>
      </c>
      <c r="T29" s="22">
        <f t="shared" si="9"/>
        <v>2.210071795395897</v>
      </c>
      <c r="U29" s="22">
        <f t="shared" si="9"/>
        <v>0.05620991849561818</v>
      </c>
    </row>
    <row r="30" spans="1:21" ht="15.75" customHeight="1">
      <c r="A30" s="11"/>
      <c r="B30" s="12"/>
      <c r="C30" s="16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5.75" customHeight="1">
      <c r="A31" s="11" t="s">
        <v>22</v>
      </c>
      <c r="B31" s="58" t="s">
        <v>27</v>
      </c>
      <c r="C31" s="16" t="s">
        <v>1</v>
      </c>
      <c r="D31" s="20">
        <f>SUM(D32:D33)</f>
        <v>36181</v>
      </c>
      <c r="E31" s="20">
        <f aca="true" t="shared" si="10" ref="E31:U31">SUM(E32:E33)</f>
        <v>1004</v>
      </c>
      <c r="F31" s="20">
        <f t="shared" si="10"/>
        <v>739</v>
      </c>
      <c r="G31" s="20">
        <f t="shared" si="10"/>
        <v>6</v>
      </c>
      <c r="H31" s="20">
        <f t="shared" si="10"/>
        <v>259</v>
      </c>
      <c r="I31" s="20">
        <f t="shared" si="10"/>
        <v>6380</v>
      </c>
      <c r="J31" s="20">
        <f t="shared" si="10"/>
        <v>20</v>
      </c>
      <c r="K31" s="20">
        <f t="shared" si="10"/>
        <v>4401</v>
      </c>
      <c r="L31" s="20">
        <f t="shared" si="10"/>
        <v>1959</v>
      </c>
      <c r="M31" s="20">
        <f t="shared" si="10"/>
        <v>28716</v>
      </c>
      <c r="N31" s="20">
        <f t="shared" si="10"/>
        <v>296</v>
      </c>
      <c r="O31" s="20">
        <f t="shared" si="10"/>
        <v>1711</v>
      </c>
      <c r="P31" s="20">
        <f t="shared" si="10"/>
        <v>9312</v>
      </c>
      <c r="Q31" s="20">
        <f t="shared" si="10"/>
        <v>801</v>
      </c>
      <c r="R31" s="20">
        <f t="shared" si="10"/>
        <v>793</v>
      </c>
      <c r="S31" s="20">
        <f t="shared" si="10"/>
        <v>15058</v>
      </c>
      <c r="T31" s="20">
        <f t="shared" si="10"/>
        <v>745</v>
      </c>
      <c r="U31" s="20">
        <f t="shared" si="10"/>
        <v>81</v>
      </c>
    </row>
    <row r="32" spans="1:21" ht="15.75" customHeight="1">
      <c r="A32" s="19" t="s">
        <v>25</v>
      </c>
      <c r="B32" s="58"/>
      <c r="C32" s="16" t="s">
        <v>15</v>
      </c>
      <c r="D32" s="20">
        <v>19799</v>
      </c>
      <c r="E32" s="20">
        <f>SUM(F32:H32)</f>
        <v>724</v>
      </c>
      <c r="F32" s="20">
        <v>477</v>
      </c>
      <c r="G32" s="20">
        <v>6</v>
      </c>
      <c r="H32" s="20">
        <v>241</v>
      </c>
      <c r="I32" s="20">
        <f>SUM(J32:L32)</f>
        <v>4960</v>
      </c>
      <c r="J32" s="20">
        <v>16</v>
      </c>
      <c r="K32" s="20">
        <v>3781</v>
      </c>
      <c r="L32" s="20">
        <v>1163</v>
      </c>
      <c r="M32" s="20">
        <f>SUM(N32:T32)</f>
        <v>14067</v>
      </c>
      <c r="N32" s="20">
        <v>248</v>
      </c>
      <c r="O32" s="20">
        <v>1459</v>
      </c>
      <c r="P32" s="20">
        <v>4201</v>
      </c>
      <c r="Q32" s="20">
        <v>356</v>
      </c>
      <c r="R32" s="20">
        <v>474</v>
      </c>
      <c r="S32" s="20">
        <v>6767</v>
      </c>
      <c r="T32" s="20">
        <v>562</v>
      </c>
      <c r="U32" s="20">
        <v>48</v>
      </c>
    </row>
    <row r="33" spans="1:21" ht="15.75" customHeight="1">
      <c r="A33" s="11"/>
      <c r="B33" s="58"/>
      <c r="C33" s="16" t="s">
        <v>16</v>
      </c>
      <c r="D33" s="20">
        <v>16382</v>
      </c>
      <c r="E33" s="20">
        <f>SUM(F33:H33)</f>
        <v>280</v>
      </c>
      <c r="F33" s="20">
        <v>262</v>
      </c>
      <c r="G33" s="26" t="s">
        <v>49</v>
      </c>
      <c r="H33" s="20">
        <v>18</v>
      </c>
      <c r="I33" s="20">
        <f>SUM(J33:L33)</f>
        <v>1420</v>
      </c>
      <c r="J33" s="20">
        <v>4</v>
      </c>
      <c r="K33" s="20">
        <v>620</v>
      </c>
      <c r="L33" s="20">
        <v>796</v>
      </c>
      <c r="M33" s="20">
        <f>SUM(N33:T33)</f>
        <v>14649</v>
      </c>
      <c r="N33" s="20">
        <v>48</v>
      </c>
      <c r="O33" s="20">
        <v>252</v>
      </c>
      <c r="P33" s="20">
        <v>5111</v>
      </c>
      <c r="Q33" s="20">
        <v>445</v>
      </c>
      <c r="R33" s="20">
        <v>319</v>
      </c>
      <c r="S33" s="20">
        <v>8291</v>
      </c>
      <c r="T33" s="20">
        <v>183</v>
      </c>
      <c r="U33" s="20">
        <v>33</v>
      </c>
    </row>
    <row r="34" spans="1:21" ht="15.75" customHeight="1">
      <c r="A34" s="11"/>
      <c r="B34" s="58"/>
      <c r="C34" s="16" t="s">
        <v>17</v>
      </c>
      <c r="D34" s="22">
        <v>100</v>
      </c>
      <c r="E34" s="22">
        <f>E31/$D$31*100</f>
        <v>2.7749371216937067</v>
      </c>
      <c r="F34" s="22">
        <f aca="true" t="shared" si="11" ref="F34:U34">F31/$D$31*100</f>
        <v>2.0425084989359057</v>
      </c>
      <c r="G34" s="22">
        <f t="shared" si="11"/>
        <v>0.016583289571874743</v>
      </c>
      <c r="H34" s="22">
        <f t="shared" si="11"/>
        <v>0.7158453331859264</v>
      </c>
      <c r="I34" s="22">
        <f t="shared" si="11"/>
        <v>17.633564578093473</v>
      </c>
      <c r="J34" s="22">
        <f t="shared" si="11"/>
        <v>0.05527763190624913</v>
      </c>
      <c r="K34" s="22">
        <f t="shared" si="11"/>
        <v>12.163842900970122</v>
      </c>
      <c r="L34" s="22">
        <f t="shared" si="11"/>
        <v>5.414444045217103</v>
      </c>
      <c r="M34" s="22">
        <f t="shared" si="11"/>
        <v>79.3676238909925</v>
      </c>
      <c r="N34" s="22">
        <f t="shared" si="11"/>
        <v>0.8181089522124871</v>
      </c>
      <c r="O34" s="22">
        <f t="shared" si="11"/>
        <v>4.729001409579613</v>
      </c>
      <c r="P34" s="22">
        <f t="shared" si="11"/>
        <v>25.737265415549597</v>
      </c>
      <c r="Q34" s="22">
        <f t="shared" si="11"/>
        <v>2.213869157845278</v>
      </c>
      <c r="R34" s="22">
        <f t="shared" si="11"/>
        <v>2.191758105082778</v>
      </c>
      <c r="S34" s="22">
        <f t="shared" si="11"/>
        <v>41.618529062214975</v>
      </c>
      <c r="T34" s="22">
        <f t="shared" si="11"/>
        <v>2.0590917885077804</v>
      </c>
      <c r="U34" s="22">
        <f t="shared" si="11"/>
        <v>0.22387440922030902</v>
      </c>
    </row>
    <row r="35" spans="1:26" ht="6.75" customHeight="1">
      <c r="A35" s="11"/>
      <c r="B35" s="10"/>
      <c r="C35" s="16"/>
      <c r="D35" s="2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"/>
      <c r="W35" s="2"/>
      <c r="X35" s="2"/>
      <c r="Y35" s="2"/>
      <c r="Z35" s="2"/>
    </row>
    <row r="36" spans="1:26" ht="15" customHeight="1">
      <c r="A36" s="54" t="s">
        <v>0</v>
      </c>
      <c r="B36" s="54"/>
      <c r="C36" s="55"/>
      <c r="D36" s="59" t="s">
        <v>1</v>
      </c>
      <c r="E36" s="51" t="s">
        <v>2</v>
      </c>
      <c r="F36" s="52"/>
      <c r="G36" s="52"/>
      <c r="H36" s="53"/>
      <c r="I36" s="51" t="s">
        <v>43</v>
      </c>
      <c r="J36" s="52"/>
      <c r="K36" s="52"/>
      <c r="L36" s="53"/>
      <c r="M36" s="51" t="s">
        <v>14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3"/>
    </row>
    <row r="37" spans="1:26" ht="75" customHeight="1">
      <c r="A37" s="56"/>
      <c r="B37" s="56"/>
      <c r="C37" s="57"/>
      <c r="D37" s="60"/>
      <c r="E37" s="4" t="s">
        <v>3</v>
      </c>
      <c r="F37" s="5" t="s">
        <v>4</v>
      </c>
      <c r="G37" s="5" t="s">
        <v>5</v>
      </c>
      <c r="H37" s="5" t="s">
        <v>6</v>
      </c>
      <c r="I37" s="5" t="s">
        <v>3</v>
      </c>
      <c r="J37" s="6" t="s">
        <v>7</v>
      </c>
      <c r="K37" s="5" t="s">
        <v>8</v>
      </c>
      <c r="L37" s="9" t="s">
        <v>9</v>
      </c>
      <c r="M37" s="5" t="s">
        <v>3</v>
      </c>
      <c r="N37" s="6" t="s">
        <v>10</v>
      </c>
      <c r="O37" s="9" t="s">
        <v>33</v>
      </c>
      <c r="P37" s="5" t="s">
        <v>34</v>
      </c>
      <c r="Q37" s="6" t="s">
        <v>35</v>
      </c>
      <c r="R37" s="5" t="s">
        <v>37</v>
      </c>
      <c r="S37" s="9" t="s">
        <v>38</v>
      </c>
      <c r="T37" s="9" t="s">
        <v>36</v>
      </c>
      <c r="U37" s="7" t="s">
        <v>39</v>
      </c>
      <c r="V37" s="28" t="s">
        <v>40</v>
      </c>
      <c r="W37" s="28" t="s">
        <v>41</v>
      </c>
      <c r="X37" s="29" t="s">
        <v>44</v>
      </c>
      <c r="Y37" s="24" t="s">
        <v>42</v>
      </c>
      <c r="Z37" s="18" t="s">
        <v>45</v>
      </c>
    </row>
    <row r="38" spans="1:26" ht="7.5" customHeight="1">
      <c r="A38" s="41"/>
      <c r="B38" s="30"/>
      <c r="C38" s="42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2"/>
      <c r="W38" s="32"/>
      <c r="X38" s="33"/>
      <c r="Y38" s="34"/>
      <c r="Z38" s="31"/>
    </row>
    <row r="39" spans="1:27" ht="14.25">
      <c r="A39" s="13" t="s">
        <v>22</v>
      </c>
      <c r="B39" s="58" t="s">
        <v>27</v>
      </c>
      <c r="C39" s="16" t="s">
        <v>1</v>
      </c>
      <c r="D39" s="35">
        <f>D40+D41</f>
        <v>36252</v>
      </c>
      <c r="E39" s="35">
        <f>SUM(E40:E41)</f>
        <v>1053</v>
      </c>
      <c r="F39" s="35">
        <f aca="true" t="shared" si="12" ref="F39:Z39">SUM(F40:F41)</f>
        <v>774</v>
      </c>
      <c r="G39" s="35">
        <f t="shared" si="12"/>
        <v>9</v>
      </c>
      <c r="H39" s="35">
        <f t="shared" si="12"/>
        <v>270</v>
      </c>
      <c r="I39" s="35">
        <f t="shared" si="12"/>
        <v>6165</v>
      </c>
      <c r="J39" s="35">
        <f t="shared" si="12"/>
        <v>18</v>
      </c>
      <c r="K39" s="35">
        <f t="shared" si="12"/>
        <v>4203</v>
      </c>
      <c r="L39" s="35">
        <f t="shared" si="12"/>
        <v>1944</v>
      </c>
      <c r="M39" s="35">
        <f>SUM(M40:M41)</f>
        <v>28962</v>
      </c>
      <c r="N39" s="35">
        <f t="shared" si="12"/>
        <v>252</v>
      </c>
      <c r="O39" s="35">
        <f t="shared" si="12"/>
        <v>288</v>
      </c>
      <c r="P39" s="35">
        <f t="shared" si="12"/>
        <v>1458</v>
      </c>
      <c r="Q39" s="35">
        <f t="shared" si="12"/>
        <v>6984</v>
      </c>
      <c r="R39" s="35">
        <f t="shared" si="12"/>
        <v>702</v>
      </c>
      <c r="S39" s="35">
        <f t="shared" si="12"/>
        <v>963</v>
      </c>
      <c r="T39" s="35">
        <f t="shared" si="12"/>
        <v>7344</v>
      </c>
      <c r="U39" s="35">
        <f t="shared" si="12"/>
        <v>2214</v>
      </c>
      <c r="V39" s="35">
        <f t="shared" si="12"/>
        <v>1728</v>
      </c>
      <c r="W39" s="35">
        <f t="shared" si="12"/>
        <v>396</v>
      </c>
      <c r="X39" s="35">
        <f t="shared" si="12"/>
        <v>6039</v>
      </c>
      <c r="Y39" s="35">
        <f t="shared" si="12"/>
        <v>594</v>
      </c>
      <c r="Z39" s="35">
        <f t="shared" si="12"/>
        <v>72</v>
      </c>
      <c r="AA39" s="36"/>
    </row>
    <row r="40" spans="1:27" ht="14.25">
      <c r="A40" s="19" t="s">
        <v>25</v>
      </c>
      <c r="B40" s="58"/>
      <c r="C40" s="16" t="s">
        <v>15</v>
      </c>
      <c r="D40" s="35">
        <f>E40+I40+M40+Z40</f>
        <v>19836</v>
      </c>
      <c r="E40" s="35">
        <f>SUM(F40:H40)</f>
        <v>783</v>
      </c>
      <c r="F40" s="37">
        <v>522</v>
      </c>
      <c r="G40" s="35">
        <v>9</v>
      </c>
      <c r="H40" s="35">
        <v>252</v>
      </c>
      <c r="I40" s="35">
        <f>SUM(J40:L40)</f>
        <v>4779</v>
      </c>
      <c r="J40" s="35">
        <v>18</v>
      </c>
      <c r="K40" s="35">
        <v>3645</v>
      </c>
      <c r="L40" s="35">
        <v>1116</v>
      </c>
      <c r="M40" s="35">
        <f>SUM(N40:Y40)</f>
        <v>14238</v>
      </c>
      <c r="N40" s="35">
        <v>216</v>
      </c>
      <c r="O40" s="35">
        <v>207</v>
      </c>
      <c r="P40" s="35">
        <v>1269</v>
      </c>
      <c r="Q40" s="35">
        <v>3402</v>
      </c>
      <c r="R40" s="35">
        <v>342</v>
      </c>
      <c r="S40" s="35">
        <v>558</v>
      </c>
      <c r="T40" s="35">
        <v>3123</v>
      </c>
      <c r="U40" s="35">
        <v>576</v>
      </c>
      <c r="V40" s="35">
        <v>801</v>
      </c>
      <c r="W40" s="35">
        <v>324</v>
      </c>
      <c r="X40" s="35">
        <v>3042</v>
      </c>
      <c r="Y40" s="35">
        <v>378</v>
      </c>
      <c r="Z40" s="35">
        <v>36</v>
      </c>
      <c r="AA40" s="36"/>
    </row>
    <row r="41" spans="1:27" ht="14.25">
      <c r="A41" s="11" t="s">
        <v>50</v>
      </c>
      <c r="B41" s="58"/>
      <c r="C41" s="16" t="s">
        <v>16</v>
      </c>
      <c r="D41" s="35">
        <f>E41+I41+M41+Z41</f>
        <v>16416</v>
      </c>
      <c r="E41" s="35">
        <f>SUM(F41:H41)</f>
        <v>270</v>
      </c>
      <c r="F41" s="37">
        <v>252</v>
      </c>
      <c r="G41" s="26" t="s">
        <v>49</v>
      </c>
      <c r="H41" s="35">
        <v>18</v>
      </c>
      <c r="I41" s="35">
        <f>SUM(J41:L41)</f>
        <v>1386</v>
      </c>
      <c r="J41" s="26" t="s">
        <v>49</v>
      </c>
      <c r="K41" s="35">
        <v>558</v>
      </c>
      <c r="L41" s="35">
        <v>828</v>
      </c>
      <c r="M41" s="35">
        <f>SUM(N41:Y41)</f>
        <v>14724</v>
      </c>
      <c r="N41" s="35">
        <v>36</v>
      </c>
      <c r="O41" s="35">
        <v>81</v>
      </c>
      <c r="P41" s="35">
        <v>189</v>
      </c>
      <c r="Q41" s="35">
        <v>3582</v>
      </c>
      <c r="R41" s="35">
        <v>360</v>
      </c>
      <c r="S41" s="35">
        <v>405</v>
      </c>
      <c r="T41" s="35">
        <v>4221</v>
      </c>
      <c r="U41" s="35">
        <v>1638</v>
      </c>
      <c r="V41" s="35">
        <v>927</v>
      </c>
      <c r="W41" s="35">
        <v>72</v>
      </c>
      <c r="X41" s="35">
        <v>2997</v>
      </c>
      <c r="Y41" s="35">
        <v>216</v>
      </c>
      <c r="Z41" s="35">
        <v>36</v>
      </c>
      <c r="AA41" s="36"/>
    </row>
    <row r="42" spans="1:27" ht="14.25">
      <c r="A42" s="11"/>
      <c r="B42" s="58"/>
      <c r="C42" s="16" t="s">
        <v>17</v>
      </c>
      <c r="D42" s="38">
        <f>D39/$D$39*100</f>
        <v>100</v>
      </c>
      <c r="E42" s="38">
        <f>E39/$D$39*100</f>
        <v>2.904667328699106</v>
      </c>
      <c r="F42" s="38">
        <f aca="true" t="shared" si="13" ref="F42:Z42">F39/$D$39*100</f>
        <v>2.1350546176762664</v>
      </c>
      <c r="G42" s="38">
        <f t="shared" si="13"/>
        <v>0.024826216484607744</v>
      </c>
      <c r="H42" s="38">
        <f t="shared" si="13"/>
        <v>0.7447864945382324</v>
      </c>
      <c r="I42" s="38">
        <f t="shared" si="13"/>
        <v>17.005958291956304</v>
      </c>
      <c r="J42" s="38">
        <f t="shared" si="13"/>
        <v>0.04965243296921549</v>
      </c>
      <c r="K42" s="38">
        <f t="shared" si="13"/>
        <v>11.593843098311819</v>
      </c>
      <c r="L42" s="38">
        <f t="shared" si="13"/>
        <v>5.362462760675273</v>
      </c>
      <c r="M42" s="38">
        <f t="shared" si="13"/>
        <v>79.89076464746773</v>
      </c>
      <c r="N42" s="38">
        <f t="shared" si="13"/>
        <v>0.6951340615690168</v>
      </c>
      <c r="O42" s="38">
        <f t="shared" si="13"/>
        <v>0.7944389275074478</v>
      </c>
      <c r="P42" s="38">
        <f t="shared" si="13"/>
        <v>4.021847070506455</v>
      </c>
      <c r="Q42" s="38">
        <f t="shared" si="13"/>
        <v>19.265143992055613</v>
      </c>
      <c r="R42" s="38">
        <f t="shared" si="13"/>
        <v>1.9364448857994043</v>
      </c>
      <c r="S42" s="38">
        <f t="shared" si="13"/>
        <v>2.656405163853029</v>
      </c>
      <c r="T42" s="38">
        <f t="shared" si="13"/>
        <v>20.25819265143992</v>
      </c>
      <c r="U42" s="38">
        <f t="shared" si="13"/>
        <v>6.107249255213505</v>
      </c>
      <c r="V42" s="38">
        <f t="shared" si="13"/>
        <v>4.766633565044687</v>
      </c>
      <c r="W42" s="38">
        <f t="shared" si="13"/>
        <v>1.0923535253227408</v>
      </c>
      <c r="X42" s="38">
        <f t="shared" si="13"/>
        <v>16.658391261171797</v>
      </c>
      <c r="Y42" s="38">
        <f t="shared" si="13"/>
        <v>1.638530287984111</v>
      </c>
      <c r="Z42" s="38">
        <f t="shared" si="13"/>
        <v>0.19860973187686196</v>
      </c>
      <c r="AA42" s="36"/>
    </row>
    <row r="43" spans="1:26" ht="14.25">
      <c r="A43" s="11"/>
      <c r="B43" s="10"/>
      <c r="C43" s="16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  <c r="W43" s="32"/>
      <c r="X43" s="33"/>
      <c r="Y43" s="34"/>
      <c r="Z43" s="31"/>
    </row>
    <row r="44" spans="1:26" ht="15.75" customHeight="1">
      <c r="A44" s="13" t="s">
        <v>22</v>
      </c>
      <c r="B44" s="58" t="s">
        <v>27</v>
      </c>
      <c r="C44" s="16" t="s">
        <v>1</v>
      </c>
      <c r="D44" s="20">
        <f>SUM(D45:D46)</f>
        <v>34081</v>
      </c>
      <c r="E44" s="20">
        <f aca="true" t="shared" si="14" ref="E44:Z44">SUM(E45:E46)</f>
        <v>891</v>
      </c>
      <c r="F44" s="20">
        <f t="shared" si="14"/>
        <v>633</v>
      </c>
      <c r="G44" s="25">
        <f t="shared" si="14"/>
        <v>10</v>
      </c>
      <c r="H44" s="25">
        <f t="shared" si="14"/>
        <v>248</v>
      </c>
      <c r="I44" s="25">
        <f t="shared" si="14"/>
        <v>5604</v>
      </c>
      <c r="J44" s="25">
        <f t="shared" si="14"/>
        <v>9</v>
      </c>
      <c r="K44" s="25">
        <f t="shared" si="14"/>
        <v>4004</v>
      </c>
      <c r="L44" s="25">
        <f t="shared" si="14"/>
        <v>1591</v>
      </c>
      <c r="M44" s="25">
        <f t="shared" si="14"/>
        <v>27354</v>
      </c>
      <c r="N44" s="25">
        <f t="shared" si="14"/>
        <v>193</v>
      </c>
      <c r="O44" s="25">
        <f>SUM(O45:O46)</f>
        <v>377</v>
      </c>
      <c r="P44" s="25">
        <f t="shared" si="14"/>
        <v>1295</v>
      </c>
      <c r="Q44" s="25">
        <f t="shared" si="14"/>
        <v>6203</v>
      </c>
      <c r="R44" s="25">
        <f t="shared" si="14"/>
        <v>646</v>
      </c>
      <c r="S44" s="25">
        <f t="shared" si="14"/>
        <v>846</v>
      </c>
      <c r="T44" s="25">
        <f t="shared" si="14"/>
        <v>6686</v>
      </c>
      <c r="U44" s="25">
        <f t="shared" si="14"/>
        <v>3055</v>
      </c>
      <c r="V44" s="25">
        <f t="shared" si="14"/>
        <v>1334</v>
      </c>
      <c r="W44" s="25">
        <f t="shared" si="14"/>
        <v>437</v>
      </c>
      <c r="X44" s="25">
        <f t="shared" si="14"/>
        <v>5484</v>
      </c>
      <c r="Y44" s="25">
        <f t="shared" si="14"/>
        <v>798</v>
      </c>
      <c r="Z44" s="25">
        <f t="shared" si="14"/>
        <v>232</v>
      </c>
    </row>
    <row r="45" spans="1:26" ht="15.75" customHeight="1">
      <c r="A45" s="19" t="s">
        <v>26</v>
      </c>
      <c r="B45" s="58"/>
      <c r="C45" s="16" t="s">
        <v>15</v>
      </c>
      <c r="D45" s="20">
        <v>18549</v>
      </c>
      <c r="E45" s="20">
        <f>SUM(F45:H45)</f>
        <v>669</v>
      </c>
      <c r="F45" s="20">
        <v>436</v>
      </c>
      <c r="G45" s="25">
        <v>10</v>
      </c>
      <c r="H45" s="25">
        <v>223</v>
      </c>
      <c r="I45" s="25">
        <f>SUM(J45:L45)</f>
        <v>4427</v>
      </c>
      <c r="J45" s="25">
        <v>7</v>
      </c>
      <c r="K45" s="25">
        <v>3453</v>
      </c>
      <c r="L45" s="25">
        <v>967</v>
      </c>
      <c r="M45" s="25">
        <f>SUM(N45:Y45)</f>
        <v>13326</v>
      </c>
      <c r="N45" s="25">
        <v>167</v>
      </c>
      <c r="O45" s="25">
        <v>279</v>
      </c>
      <c r="P45" s="25">
        <v>1136</v>
      </c>
      <c r="Q45" s="25">
        <v>2962</v>
      </c>
      <c r="R45" s="25">
        <v>277</v>
      </c>
      <c r="S45" s="25">
        <v>502</v>
      </c>
      <c r="T45" s="25">
        <v>2945</v>
      </c>
      <c r="U45" s="25">
        <v>750</v>
      </c>
      <c r="V45" s="25">
        <v>609</v>
      </c>
      <c r="W45" s="25">
        <v>317</v>
      </c>
      <c r="X45" s="25">
        <v>2805</v>
      </c>
      <c r="Y45" s="25">
        <v>577</v>
      </c>
      <c r="Z45" s="25">
        <v>127</v>
      </c>
    </row>
    <row r="46" spans="1:26" ht="15.75" customHeight="1">
      <c r="A46" s="11"/>
      <c r="B46" s="58"/>
      <c r="C46" s="16" t="s">
        <v>16</v>
      </c>
      <c r="D46" s="20">
        <v>15532</v>
      </c>
      <c r="E46" s="20">
        <f>SUM(F46:H46)</f>
        <v>222</v>
      </c>
      <c r="F46" s="20">
        <v>197</v>
      </c>
      <c r="G46" s="26" t="s">
        <v>49</v>
      </c>
      <c r="H46" s="25">
        <v>25</v>
      </c>
      <c r="I46" s="25">
        <f>SUM(J46:L46)</f>
        <v>1177</v>
      </c>
      <c r="J46" s="25">
        <v>2</v>
      </c>
      <c r="K46" s="25">
        <v>551</v>
      </c>
      <c r="L46" s="25">
        <v>624</v>
      </c>
      <c r="M46" s="25">
        <f>SUM(N46:Y46)</f>
        <v>14028</v>
      </c>
      <c r="N46" s="25">
        <v>26</v>
      </c>
      <c r="O46" s="25">
        <v>98</v>
      </c>
      <c r="P46" s="25">
        <v>159</v>
      </c>
      <c r="Q46" s="25">
        <v>3241</v>
      </c>
      <c r="R46" s="25">
        <v>369</v>
      </c>
      <c r="S46" s="25">
        <v>344</v>
      </c>
      <c r="T46" s="25">
        <v>3741</v>
      </c>
      <c r="U46" s="25">
        <v>2305</v>
      </c>
      <c r="V46" s="25">
        <v>725</v>
      </c>
      <c r="W46" s="25">
        <v>120</v>
      </c>
      <c r="X46" s="25">
        <v>2679</v>
      </c>
      <c r="Y46" s="25">
        <v>221</v>
      </c>
      <c r="Z46" s="25">
        <v>105</v>
      </c>
    </row>
    <row r="47" spans="1:26" ht="15.75" customHeight="1">
      <c r="A47" s="11"/>
      <c r="B47" s="58"/>
      <c r="C47" s="16" t="s">
        <v>17</v>
      </c>
      <c r="D47" s="27">
        <v>100</v>
      </c>
      <c r="E47" s="27">
        <f>SUM(F47:H47)</f>
        <v>2.614359907279716</v>
      </c>
      <c r="F47" s="27">
        <f>F44/$D$44*100</f>
        <v>1.8573398667879464</v>
      </c>
      <c r="G47" s="27">
        <f>G44/$D$44*100</f>
        <v>0.029341862034564712</v>
      </c>
      <c r="H47" s="27">
        <f>H44/$D$44*100</f>
        <v>0.727678178457205</v>
      </c>
      <c r="I47" s="27">
        <f>SUM(J47:L47)</f>
        <v>16.443179484170066</v>
      </c>
      <c r="J47" s="27">
        <f>J44/$D$44*100</f>
        <v>0.02640767583110824</v>
      </c>
      <c r="K47" s="27">
        <f>K44/$D$44*100</f>
        <v>11.748481558639712</v>
      </c>
      <c r="L47" s="27">
        <f>L44/$D$44*100</f>
        <v>4.668290249699246</v>
      </c>
      <c r="M47" s="27">
        <f>SUM(N47:Y47)</f>
        <v>80.2617294093483</v>
      </c>
      <c r="N47" s="27">
        <f>N44/$D$44*100</f>
        <v>0.566297937267099</v>
      </c>
      <c r="O47" s="27">
        <f aca="true" t="shared" si="15" ref="O47:Z47">O44/$D$44*100</f>
        <v>1.1061881987030897</v>
      </c>
      <c r="P47" s="27">
        <f t="shared" si="15"/>
        <v>3.7997711334761304</v>
      </c>
      <c r="Q47" s="27">
        <f t="shared" si="15"/>
        <v>18.20075702004049</v>
      </c>
      <c r="R47" s="27">
        <f t="shared" si="15"/>
        <v>1.8954842874328803</v>
      </c>
      <c r="S47" s="27">
        <f t="shared" si="15"/>
        <v>2.482321528124175</v>
      </c>
      <c r="T47" s="27">
        <f t="shared" si="15"/>
        <v>19.617968956309966</v>
      </c>
      <c r="U47" s="27">
        <f t="shared" si="15"/>
        <v>8.96393885155952</v>
      </c>
      <c r="V47" s="27">
        <f t="shared" si="15"/>
        <v>3.9142043954109327</v>
      </c>
      <c r="W47" s="27">
        <f t="shared" si="15"/>
        <v>1.282239370910478</v>
      </c>
      <c r="X47" s="27">
        <f t="shared" si="15"/>
        <v>16.09107713975529</v>
      </c>
      <c r="Y47" s="27">
        <f t="shared" si="15"/>
        <v>2.3414805903582643</v>
      </c>
      <c r="Z47" s="27">
        <f t="shared" si="15"/>
        <v>0.6807311992019014</v>
      </c>
    </row>
    <row r="48" spans="1:26" ht="6.75" customHeight="1">
      <c r="A48" s="14"/>
      <c r="B48" s="15"/>
      <c r="C48" s="1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"/>
      <c r="W48" s="2"/>
      <c r="X48" s="2"/>
      <c r="Y48" s="2"/>
      <c r="Z48" s="2"/>
    </row>
    <row r="50" spans="1:14" ht="22.5" customHeight="1">
      <c r="A50" s="48" t="s">
        <v>51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</row>
    <row r="51" spans="1:18" ht="22.5" customHeight="1">
      <c r="A51" s="63" t="s">
        <v>52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39"/>
      <c r="P51" s="39"/>
      <c r="Q51" s="39"/>
      <c r="R51" s="39"/>
    </row>
    <row r="52" spans="1:14" ht="22.5" customHeight="1">
      <c r="A52" s="62" t="s">
        <v>53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1:14" ht="22.5" customHeight="1">
      <c r="A53" s="62" t="s">
        <v>54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22.5" customHeight="1">
      <c r="A54" s="62" t="s">
        <v>55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4" ht="22.5" customHeight="1">
      <c r="A55" s="61" t="s">
        <v>56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ht="22.5" customHeight="1">
      <c r="A56" s="49" t="s">
        <v>57</v>
      </c>
    </row>
  </sheetData>
  <mergeCells count="24">
    <mergeCell ref="A55:N55"/>
    <mergeCell ref="D36:D37"/>
    <mergeCell ref="E36:H36"/>
    <mergeCell ref="B44:B47"/>
    <mergeCell ref="A36:C37"/>
    <mergeCell ref="B39:B42"/>
    <mergeCell ref="A53:N53"/>
    <mergeCell ref="A54:N54"/>
    <mergeCell ref="A51:N51"/>
    <mergeCell ref="A52:N52"/>
    <mergeCell ref="B11:B14"/>
    <mergeCell ref="B16:B19"/>
    <mergeCell ref="B21:B24"/>
    <mergeCell ref="B26:B29"/>
    <mergeCell ref="A1:H1"/>
    <mergeCell ref="I3:L3"/>
    <mergeCell ref="I36:L36"/>
    <mergeCell ref="M36:Y36"/>
    <mergeCell ref="M3:T3"/>
    <mergeCell ref="A3:C4"/>
    <mergeCell ref="B6:B9"/>
    <mergeCell ref="E3:H3"/>
    <mergeCell ref="D3:D4"/>
    <mergeCell ref="B31:B34"/>
  </mergeCells>
  <printOptions/>
  <pageMargins left="0.75" right="0.75" top="1" bottom="1" header="0.512" footer="0.512"/>
  <pageSetup firstPageNumber="70" useFirstPageNumber="1" fitToWidth="2" fitToHeight="1" orientation="portrait" paperSize="9" scale="75" r:id="rId1"/>
  <headerFooter alignWithMargins="0">
    <oddFooter>&amp;C&amp;"ＭＳ 明朝,標準"&amp;14－&amp;P－</oddFooter>
  </headerFooter>
  <ignoredErrors>
    <ignoredError sqref="D6 D11 D16 D21 D26 D31 M7:M8 D44 M12:M13 M17:M18 M22:M23 M27:M28 M32:M33 M40:M41 M45:M47" formulaRange="1"/>
    <ignoredError sqref="I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2007-10-23T01:40:40Z</cp:lastPrinted>
  <dcterms:created xsi:type="dcterms:W3CDTF">2007-05-21T01:24:16Z</dcterms:created>
  <dcterms:modified xsi:type="dcterms:W3CDTF">2007-12-28T04:44:53Z</dcterms:modified>
  <cp:category/>
  <cp:version/>
  <cp:contentType/>
  <cp:contentStatus/>
</cp:coreProperties>
</file>