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BE935321-1BD6-45A4-8DCE-9ACEC28B2E62}" xr6:coauthVersionLast="36" xr6:coauthVersionMax="47" xr10:uidLastSave="{00000000-0000-0000-0000-000000000000}"/>
  <bookViews>
    <workbookView xWindow="2085" yWindow="2715" windowWidth="16740" windowHeight="9570" xr2:uid="{00000000-000D-0000-FFFF-FFFF00000000}"/>
  </bookViews>
  <sheets>
    <sheet name="見積書 (2)" sheetId="10" r:id="rId1"/>
    <sheet name="見積書" sheetId="9" r:id="rId2"/>
  </sheets>
  <definedNames>
    <definedName name="_xlnm.Print_Area" localSheetId="1">見積書!$A$1:$L$25</definedName>
    <definedName name="_xlnm.Print_Area" localSheetId="0">'見積書 (2)'!$A$1:$L$25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0" l="1"/>
  <c r="E16" i="10"/>
  <c r="K15" i="10" s="1"/>
  <c r="E15" i="10"/>
  <c r="E14" i="10"/>
  <c r="E13" i="10"/>
  <c r="E12" i="10"/>
  <c r="E11" i="10"/>
  <c r="E10" i="10"/>
  <c r="K13" i="10" l="1"/>
  <c r="K10" i="10"/>
  <c r="K17" i="9"/>
  <c r="K18" i="10" l="1"/>
  <c r="K19" i="10" s="1"/>
  <c r="K20" i="10" s="1"/>
  <c r="E16" i="9"/>
  <c r="E15" i="9"/>
  <c r="E14" i="9"/>
  <c r="E13" i="9"/>
  <c r="D13" i="9" s="1"/>
  <c r="K13" i="9" s="1"/>
  <c r="E12" i="9"/>
  <c r="E11" i="9"/>
  <c r="E10" i="9"/>
  <c r="D10" i="9" s="1"/>
  <c r="K10" i="9" s="1"/>
  <c r="D15" i="9" l="1"/>
  <c r="K15" i="9" s="1"/>
  <c r="K18" i="9" s="1"/>
  <c r="K19" i="9" s="1"/>
  <c r="K20" i="9" s="1"/>
</calcChain>
</file>

<file path=xl/sharedStrings.xml><?xml version="1.0" encoding="utf-8"?>
<sst xmlns="http://schemas.openxmlformats.org/spreadsheetml/2006/main" count="93" uniqueCount="38">
  <si>
    <t>日数</t>
    <rPh sb="0" eb="2">
      <t>ニッスウ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</si>
  <si>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</si>
  <si>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</si>
  <si>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名称</t>
    <rPh sb="0" eb="2">
      <t>メイショウ</t>
    </rPh>
    <phoneticPr fontId="2"/>
  </si>
  <si>
    <t>①見積金額合計（消費税及び地方消費税を含まない。）</t>
    <rPh sb="1" eb="3">
      <t>ミツモリ</t>
    </rPh>
    <rPh sb="3" eb="4">
      <t>キン</t>
    </rPh>
    <rPh sb="4" eb="5">
      <t>ガク</t>
    </rPh>
    <rPh sb="5" eb="7">
      <t>ゴウケイ</t>
    </rPh>
    <rPh sb="8" eb="11">
      <t>ショウヒゼイ</t>
    </rPh>
    <rPh sb="11" eb="12">
      <t>オヨ</t>
    </rPh>
    <rPh sb="13" eb="15">
      <t>チホウ</t>
    </rPh>
    <rPh sb="15" eb="18">
      <t>ショウヒゼイ</t>
    </rPh>
    <rPh sb="19" eb="20">
      <t>フク</t>
    </rPh>
    <phoneticPr fontId="2"/>
  </si>
  <si>
    <t>②消費税及び地方消費税</t>
    <rPh sb="1" eb="4">
      <t>ショウヒゼイ</t>
    </rPh>
    <rPh sb="4" eb="5">
      <t>オヨ</t>
    </rPh>
    <rPh sb="6" eb="8">
      <t>チホウ</t>
    </rPh>
    <rPh sb="8" eb="11">
      <t>ショウヒゼイ</t>
    </rPh>
    <phoneticPr fontId="2"/>
  </si>
  <si>
    <t>合計（①＋②）</t>
    <rPh sb="0" eb="2">
      <t>ゴウケイ</t>
    </rPh>
    <phoneticPr fontId="2"/>
  </si>
  <si>
    <t>人数</t>
    <rPh sb="0" eb="2">
      <t>ニンズウ</t>
    </rPh>
    <phoneticPr fontId="2"/>
  </si>
  <si>
    <t>宇佐美海水浴場</t>
    <rPh sb="0" eb="3">
      <t>ウサミ</t>
    </rPh>
    <rPh sb="3" eb="7">
      <t>カイスイヨクジョウ</t>
    </rPh>
    <phoneticPr fontId="2"/>
  </si>
  <si>
    <t>伊東海水浴場
（伊東オレンジビーチ）</t>
    <rPh sb="0" eb="2">
      <t>イトウ</t>
    </rPh>
    <rPh sb="2" eb="6">
      <t>カイスイヨクジョウ</t>
    </rPh>
    <rPh sb="8" eb="10">
      <t>イトウ</t>
    </rPh>
    <phoneticPr fontId="2"/>
  </si>
  <si>
    <t>平日</t>
    <rPh sb="0" eb="2">
      <t>ヘイジツ</t>
    </rPh>
    <phoneticPr fontId="2"/>
  </si>
  <si>
    <t>土日祝</t>
    <rPh sb="0" eb="3">
      <t>ドニチシュク</t>
    </rPh>
    <phoneticPr fontId="2"/>
  </si>
  <si>
    <t>内訳</t>
    <rPh sb="0" eb="2">
      <t>ウチワケ</t>
    </rPh>
    <phoneticPr fontId="2"/>
  </si>
  <si>
    <t>延人数</t>
    <rPh sb="0" eb="1">
      <t>ノ</t>
    </rPh>
    <rPh sb="1" eb="3">
      <t>ニンズウ</t>
    </rPh>
    <phoneticPr fontId="2"/>
  </si>
  <si>
    <t>×</t>
    <phoneticPr fontId="2"/>
  </si>
  <si>
    <t>※海水浴場開設期間</t>
    <rPh sb="1" eb="5">
      <t>カイスイヨクジョウ</t>
    </rPh>
    <rPh sb="5" eb="9">
      <t>カイセツキカン</t>
    </rPh>
    <phoneticPr fontId="2"/>
  </si>
  <si>
    <t>（44日間）</t>
    <rPh sb="3" eb="5">
      <t>ニチカン</t>
    </rPh>
    <phoneticPr fontId="2"/>
  </si>
  <si>
    <t>（37日間）</t>
    <rPh sb="3" eb="5">
      <t>ニチカン</t>
    </rPh>
    <phoneticPr fontId="2"/>
  </si>
  <si>
    <t>４　設計金額</t>
    <rPh sb="2" eb="6">
      <t>セッケイキンガク</t>
    </rPh>
    <phoneticPr fontId="2"/>
  </si>
  <si>
    <t>１　業務名　　　伊東市内海水浴場監視業務委託</t>
    <rPh sb="10" eb="12">
      <t>シナイ</t>
    </rPh>
    <phoneticPr fontId="2"/>
  </si>
  <si>
    <t>２　実施場所　　伊東・宇佐美・川奈いるか浜公園各監視所</t>
    <rPh sb="20" eb="21">
      <t>ハマ</t>
    </rPh>
    <rPh sb="21" eb="23">
      <t>コウエン</t>
    </rPh>
    <phoneticPr fontId="2"/>
  </si>
  <si>
    <t>３　契約期間　　令和７年７月１９日から令和７年８月３１日まで</t>
    <phoneticPr fontId="2"/>
  </si>
  <si>
    <t>平日</t>
  </si>
  <si>
    <t>8/25～8/31</t>
    <phoneticPr fontId="2"/>
  </si>
  <si>
    <t>川奈いるか浜公園</t>
    <rPh sb="0" eb="2">
      <t>カワナ</t>
    </rPh>
    <rPh sb="5" eb="6">
      <t>ハマ</t>
    </rPh>
    <rPh sb="6" eb="8">
      <t>コウエン</t>
    </rPh>
    <phoneticPr fontId="2"/>
  </si>
  <si>
    <t>諸経費</t>
    <rPh sb="0" eb="3">
      <t>ショケイヒ</t>
    </rPh>
    <phoneticPr fontId="2"/>
  </si>
  <si>
    <t>一式</t>
    <rPh sb="0" eb="2">
      <t>イッシキ</t>
    </rPh>
    <phoneticPr fontId="2"/>
  </si>
  <si>
    <t>ブイ設置費、通信料、消耗品、薬品等含む。</t>
    <rPh sb="2" eb="4">
      <t>セッチ</t>
    </rPh>
    <rPh sb="4" eb="5">
      <t>ヒ</t>
    </rPh>
    <rPh sb="6" eb="9">
      <t>ツウシンリョウ</t>
    </rPh>
    <rPh sb="10" eb="13">
      <t>ショウモウヒン</t>
    </rPh>
    <rPh sb="14" eb="16">
      <t>ヤクヒン</t>
    </rPh>
    <rPh sb="16" eb="17">
      <t>トウ</t>
    </rPh>
    <rPh sb="17" eb="18">
      <t>フク</t>
    </rPh>
    <phoneticPr fontId="2"/>
  </si>
  <si>
    <t>　伊東海水浴場　：7月19日～8月31日</t>
    <rPh sb="1" eb="3">
      <t>イトウ</t>
    </rPh>
    <rPh sb="3" eb="7">
      <t>カイスイヨクジョウ</t>
    </rPh>
    <phoneticPr fontId="2"/>
  </si>
  <si>
    <t>　宇佐美海水浴場：7月19日～8月24日</t>
    <rPh sb="1" eb="8">
      <t>ウサミカイスイヨクジョウ</t>
    </rPh>
    <phoneticPr fontId="2"/>
  </si>
  <si>
    <t>　川奈いるか浜公園：7月19日～8月24日</t>
    <rPh sb="1" eb="3">
      <t>カワナ</t>
    </rPh>
    <rPh sb="6" eb="7">
      <t>ハマ</t>
    </rPh>
    <rPh sb="7" eb="9">
      <t>コウエン</t>
    </rPh>
    <phoneticPr fontId="2"/>
  </si>
  <si>
    <t>見積書</t>
    <rPh sb="0" eb="3">
      <t>ミツモリショ</t>
    </rPh>
    <phoneticPr fontId="2"/>
  </si>
  <si>
    <t>様式７</t>
    <rPh sb="0" eb="2">
      <t>ヨウシキ</t>
    </rPh>
    <phoneticPr fontId="2"/>
  </si>
  <si>
    <t>人</t>
    <rPh sb="0" eb="1">
      <t>ヒト</t>
    </rPh>
    <phoneticPr fontId="2"/>
  </si>
  <si>
    <t>8/25
～
8/31</t>
    <phoneticPr fontId="2"/>
  </si>
  <si>
    <t>１　業務名　　　伊東市海水浴場監視業務委託</t>
    <rPh sb="10" eb="11">
      <t>シ</t>
    </rPh>
    <rPh sb="11" eb="14">
      <t>カイスイヨク</t>
    </rPh>
    <phoneticPr fontId="2"/>
  </si>
  <si>
    <t>３　契約期間　　契約締結日から令和７年９月１２日まで</t>
    <phoneticPr fontId="2"/>
  </si>
  <si>
    <t>通信料、消耗品、薬品等含む。</t>
    <rPh sb="0" eb="3">
      <t>ツウシンリョウ</t>
    </rPh>
    <rPh sb="4" eb="7">
      <t>ショウモウヒン</t>
    </rPh>
    <rPh sb="8" eb="10">
      <t>ヤクヒン</t>
    </rPh>
    <rPh sb="10" eb="11">
      <t>トウ</t>
    </rPh>
    <rPh sb="11" eb="12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</si>
</sst>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#&quot;円&quot;"/>
    <numFmt numFmtId="177" formatCode="#,###&quot;日&quot;"/>
    <numFmt numFmtId="178" formatCode="#,##0&quot;人&quot;"/>
    <numFmt numFmtId="179" formatCode="#,##0&quot;日間&quot;"/>
    <numFmt numFmtId="180" formatCode="#,##0&quot;日&quot;"/>
    <numFmt numFmtId="181" formatCode="#,##0&quot;人以上&quot;"/>
  </numFmts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8"/>
      <color theme="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/>
    <xf numFmtId="0" fontId="0" fillId="0" borderId="0" xfId="0" applyAlignment="1">
      <alignment shrinkToFit="1"/>
    </xf>
    <xf numFmtId="0" fontId="0" fillId="0" borderId="5" xfId="0" applyBorder="1" applyAlignment="1">
      <alignment shrinkToFit="1"/>
    </xf>
    <xf numFmtId="0" fontId="0" fillId="0" borderId="0" xfId="0" applyBorder="1" applyAlignment="1">
      <alignment shrinkToFit="1"/>
    </xf>
    <xf numFmtId="38" fontId="0" fillId="0" borderId="0" xfId="1" applyFont="1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shrinkToFit="1"/>
    </xf>
    <xf numFmtId="0" fontId="0" fillId="0" borderId="8" xfId="0" applyBorder="1" applyAlignment="1">
      <alignment shrinkToFit="1"/>
    </xf>
    <xf numFmtId="0" fontId="0" fillId="0" borderId="9" xfId="0" applyBorder="1" applyAlignment="1">
      <alignment shrinkToFit="1"/>
    </xf>
    <xf numFmtId="38" fontId="0" fillId="0" borderId="0" xfId="1" applyFont="1" applyAlignment="1">
      <alignment shrinkToFit="1"/>
    </xf>
    <xf numFmtId="179" fontId="0" fillId="0" borderId="0" xfId="0" applyNumberFormat="1" applyBorder="1" applyAlignment="1">
      <alignment horizontal="center" vertical="center" shrinkToFit="1"/>
    </xf>
    <xf numFmtId="178" fontId="0" fillId="0" borderId="12" xfId="0" applyNumberFormat="1" applyBorder="1" applyAlignment="1">
      <alignment horizontal="center" vertical="center" shrinkToFit="1"/>
    </xf>
    <xf numFmtId="179" fontId="0" fillId="0" borderId="12" xfId="0" applyNumberFormat="1" applyBorder="1" applyAlignment="1">
      <alignment horizontal="center" vertical="center" shrinkToFit="1"/>
    </xf>
    <xf numFmtId="178" fontId="0" fillId="0" borderId="13" xfId="0" applyNumberFormat="1" applyBorder="1" applyAlignment="1">
      <alignment horizontal="center" vertical="center" shrinkToFit="1"/>
    </xf>
    <xf numFmtId="178" fontId="0" fillId="0" borderId="15" xfId="0" applyNumberFormat="1" applyBorder="1" applyAlignment="1">
      <alignment horizontal="center" vertical="center" shrinkToFit="1"/>
    </xf>
    <xf numFmtId="178" fontId="0" fillId="0" borderId="0" xfId="0" applyNumberFormat="1" applyBorder="1" applyAlignment="1">
      <alignment horizontal="center" vertical="center" shrinkToFit="1"/>
    </xf>
    <xf numFmtId="178" fontId="0" fillId="0" borderId="16" xfId="0" applyNumberFormat="1" applyBorder="1" applyAlignment="1">
      <alignment horizontal="center" vertical="center" shrinkToFit="1"/>
    </xf>
    <xf numFmtId="179" fontId="0" fillId="0" borderId="16" xfId="0" applyNumberFormat="1" applyBorder="1" applyAlignment="1">
      <alignment horizontal="center" vertical="center" shrinkToFit="1"/>
    </xf>
    <xf numFmtId="0" fontId="3" fillId="0" borderId="5" xfId="0" applyFont="1" applyBorder="1" applyAlignment="1">
      <alignment shrinkToFit="1"/>
    </xf>
    <xf numFmtId="0" fontId="0" fillId="0" borderId="17" xfId="0" applyBorder="1" applyAlignment="1">
      <alignment horizontal="center" vertical="center" shrinkToFit="1"/>
    </xf>
    <xf numFmtId="178" fontId="0" fillId="0" borderId="18" xfId="0" applyNumberFormat="1" applyBorder="1" applyAlignment="1">
      <alignment horizontal="center" vertical="center" shrinkToFit="1"/>
    </xf>
    <xf numFmtId="178" fontId="0" fillId="0" borderId="19" xfId="0" applyNumberFormat="1" applyBorder="1" applyAlignment="1">
      <alignment horizontal="center" vertical="center" shrinkToFit="1"/>
    </xf>
    <xf numFmtId="180" fontId="0" fillId="0" borderId="12" xfId="0" applyNumberFormat="1" applyBorder="1" applyAlignment="1">
      <alignment horizontal="center" vertical="center" shrinkToFit="1"/>
    </xf>
    <xf numFmtId="180" fontId="0" fillId="0" borderId="0" xfId="0" applyNumberForma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177" fontId="0" fillId="0" borderId="11" xfId="0" applyNumberFormat="1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178" fontId="6" fillId="0" borderId="12" xfId="0" applyNumberFormat="1" applyFont="1" applyBorder="1" applyAlignment="1">
      <alignment horizontal="center" vertical="center" wrapText="1" shrinkToFit="1"/>
    </xf>
    <xf numFmtId="178" fontId="0" fillId="0" borderId="24" xfId="0" applyNumberFormat="1" applyBorder="1" applyAlignment="1">
      <alignment horizontal="center" vertical="center" shrinkToFit="1"/>
    </xf>
    <xf numFmtId="178" fontId="0" fillId="0" borderId="25" xfId="0" applyNumberFormat="1" applyBorder="1" applyAlignment="1">
      <alignment horizontal="center" vertical="center" shrinkToFit="1"/>
    </xf>
    <xf numFmtId="180" fontId="0" fillId="0" borderId="25" xfId="0" applyNumberFormat="1" applyBorder="1" applyAlignment="1">
      <alignment horizontal="center" vertical="center" shrinkToFit="1"/>
    </xf>
    <xf numFmtId="179" fontId="0" fillId="0" borderId="25" xfId="0" applyNumberFormat="1" applyBorder="1" applyAlignment="1">
      <alignment horizontal="center" vertical="center" shrinkToFit="1"/>
    </xf>
    <xf numFmtId="178" fontId="0" fillId="0" borderId="26" xfId="0" applyNumberFormat="1" applyBorder="1" applyAlignment="1">
      <alignment horizontal="center" vertical="center" shrinkToFit="1"/>
    </xf>
    <xf numFmtId="178" fontId="0" fillId="0" borderId="27" xfId="0" applyNumberFormat="1" applyBorder="1" applyAlignment="1">
      <alignment horizontal="center" vertical="center" shrinkToFit="1"/>
    </xf>
    <xf numFmtId="180" fontId="0" fillId="0" borderId="16" xfId="0" applyNumberFormat="1" applyBorder="1" applyAlignment="1">
      <alignment horizontal="center" vertical="center" shrinkToFit="1"/>
    </xf>
    <xf numFmtId="176" fontId="0" fillId="0" borderId="1" xfId="1" applyNumberFormat="1" applyFont="1" applyBorder="1" applyAlignment="1">
      <alignment vertical="center" shrinkToFit="1"/>
    </xf>
    <xf numFmtId="176" fontId="0" fillId="2" borderId="11" xfId="1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shrinkToFit="1"/>
    </xf>
    <xf numFmtId="176" fontId="0" fillId="0" borderId="11" xfId="1" applyNumberFormat="1" applyFont="1" applyBorder="1" applyAlignment="1">
      <alignment vertical="center" shrinkToFit="1"/>
    </xf>
    <xf numFmtId="38" fontId="0" fillId="0" borderId="1" xfId="1" applyFont="1" applyBorder="1" applyAlignment="1">
      <alignment horizontal="center" shrinkToFit="1"/>
    </xf>
    <xf numFmtId="176" fontId="0" fillId="0" borderId="8" xfId="0" applyNumberFormat="1" applyBorder="1" applyAlignment="1">
      <alignment shrinkToFit="1"/>
    </xf>
    <xf numFmtId="176" fontId="5" fillId="0" borderId="0" xfId="0" applyNumberFormat="1" applyFont="1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178" fontId="0" fillId="0" borderId="20" xfId="0" applyNumberForma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177" fontId="0" fillId="0" borderId="10" xfId="0" applyNumberFormat="1" applyBorder="1" applyAlignment="1">
      <alignment horizontal="center" vertical="center" shrinkToFit="1"/>
    </xf>
    <xf numFmtId="177" fontId="0" fillId="0" borderId="11" xfId="0" applyNumberFormat="1" applyBorder="1" applyAlignment="1">
      <alignment horizontal="center" vertical="center" shrinkToFit="1"/>
    </xf>
    <xf numFmtId="176" fontId="0" fillId="2" borderId="4" xfId="1" applyNumberFormat="1" applyFont="1" applyFill="1" applyBorder="1" applyAlignment="1">
      <alignment horizontal="center" vertical="center" shrinkToFit="1"/>
    </xf>
    <xf numFmtId="176" fontId="0" fillId="2" borderId="9" xfId="1" applyNumberFormat="1" applyFont="1" applyFill="1" applyBorder="1" applyAlignment="1">
      <alignment horizontal="center" vertical="center" shrinkToFit="1"/>
    </xf>
    <xf numFmtId="176" fontId="0" fillId="2" borderId="10" xfId="1" applyNumberFormat="1" applyFont="1" applyFill="1" applyBorder="1" applyAlignment="1">
      <alignment horizontal="center" vertical="center" shrinkToFit="1"/>
    </xf>
    <xf numFmtId="176" fontId="0" fillId="2" borderId="11" xfId="1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shrinkToFit="1"/>
    </xf>
    <xf numFmtId="0" fontId="4" fillId="0" borderId="3" xfId="0" applyFont="1" applyBorder="1" applyAlignment="1">
      <alignment horizontal="center" shrinkToFit="1"/>
    </xf>
    <xf numFmtId="0" fontId="4" fillId="0" borderId="4" xfId="0" applyFont="1" applyBorder="1" applyAlignment="1">
      <alignment horizontal="center" shrinkToFit="1"/>
    </xf>
    <xf numFmtId="0" fontId="0" fillId="0" borderId="0" xfId="0" applyBorder="1" applyAlignment="1">
      <alignment horizontal="left" shrinkToFit="1"/>
    </xf>
    <xf numFmtId="0" fontId="0" fillId="0" borderId="6" xfId="0" applyBorder="1" applyAlignment="1">
      <alignment horizontal="left" shrinkToFit="1"/>
    </xf>
    <xf numFmtId="0" fontId="0" fillId="0" borderId="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38" fontId="0" fillId="0" borderId="1" xfId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23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177" fontId="0" fillId="0" borderId="23" xfId="0" applyNumberFormat="1" applyBorder="1" applyAlignment="1">
      <alignment horizontal="center" vertical="center" shrinkToFit="1"/>
    </xf>
    <xf numFmtId="176" fontId="0" fillId="2" borderId="23" xfId="1" applyNumberFormat="1" applyFont="1" applyFill="1" applyBorder="1" applyAlignment="1">
      <alignment horizontal="center" vertical="center" shrinkToFit="1"/>
    </xf>
    <xf numFmtId="178" fontId="0" fillId="0" borderId="2" xfId="0" applyNumberFormat="1" applyBorder="1" applyAlignment="1">
      <alignment horizontal="center" vertical="center" shrinkToFit="1"/>
    </xf>
    <xf numFmtId="178" fontId="0" fillId="0" borderId="7" xfId="0" applyNumberFormat="1" applyBorder="1" applyAlignment="1">
      <alignment horizontal="center" vertical="center" shrinkToFit="1"/>
    </xf>
    <xf numFmtId="176" fontId="0" fillId="0" borderId="10" xfId="1" applyNumberFormat="1" applyFont="1" applyBorder="1" applyAlignment="1">
      <alignment vertical="center" shrinkToFit="1"/>
    </xf>
    <xf numFmtId="176" fontId="0" fillId="0" borderId="11" xfId="1" applyNumberFormat="1" applyFont="1" applyBorder="1" applyAlignment="1">
      <alignment vertical="center" shrinkToFit="1"/>
    </xf>
    <xf numFmtId="176" fontId="0" fillId="0" borderId="23" xfId="1" applyNumberFormat="1" applyFont="1" applyBorder="1" applyAlignment="1">
      <alignment vertical="center" shrinkToFit="1"/>
    </xf>
    <xf numFmtId="178" fontId="0" fillId="0" borderId="5" xfId="0" applyNumberForma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 shrinkToFit="1"/>
    </xf>
    <xf numFmtId="177" fontId="9" fillId="0" borderId="10" xfId="0" applyNumberFormat="1" applyFont="1" applyBorder="1" applyAlignment="1">
      <alignment horizontal="center" vertical="center" shrinkToFit="1"/>
    </xf>
    <xf numFmtId="176" fontId="9" fillId="0" borderId="10" xfId="1" applyNumberFormat="1" applyFont="1" applyBorder="1" applyAlignment="1">
      <alignment vertical="center" shrinkToFit="1"/>
    </xf>
    <xf numFmtId="0" fontId="8" fillId="0" borderId="23" xfId="0" applyFont="1" applyBorder="1" applyAlignment="1">
      <alignment horizontal="center" vertical="center" wrapText="1" shrinkToFit="1"/>
    </xf>
    <xf numFmtId="177" fontId="9" fillId="0" borderId="23" xfId="0" applyNumberFormat="1" applyFont="1" applyBorder="1" applyAlignment="1">
      <alignment horizontal="center" vertical="center" shrinkToFit="1"/>
    </xf>
    <xf numFmtId="176" fontId="9" fillId="0" borderId="23" xfId="1" applyNumberFormat="1" applyFont="1" applyBorder="1" applyAlignment="1">
      <alignment vertical="center" shrinkToFit="1"/>
    </xf>
    <xf numFmtId="0" fontId="8" fillId="0" borderId="11" xfId="0" applyFont="1" applyBorder="1" applyAlignment="1">
      <alignment horizontal="center" vertical="center" wrapText="1" shrinkToFit="1"/>
    </xf>
    <xf numFmtId="177" fontId="9" fillId="0" borderId="11" xfId="0" applyNumberFormat="1" applyFont="1" applyBorder="1" applyAlignment="1">
      <alignment horizontal="center" vertical="center" shrinkToFit="1"/>
    </xf>
    <xf numFmtId="176" fontId="9" fillId="2" borderId="11" xfId="1" applyNumberFormat="1" applyFont="1" applyFill="1" applyBorder="1" applyAlignment="1">
      <alignment horizontal="center" vertical="center" shrinkToFit="1"/>
    </xf>
    <xf numFmtId="176" fontId="9" fillId="0" borderId="11" xfId="1" applyNumberFormat="1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 shrinkToFit="1"/>
    </xf>
    <xf numFmtId="176" fontId="9" fillId="2" borderId="4" xfId="1" applyNumberFormat="1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176" fontId="9" fillId="2" borderId="9" xfId="1" applyNumberFormat="1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 shrinkToFit="1"/>
    </xf>
    <xf numFmtId="178" fontId="9" fillId="0" borderId="20" xfId="0" applyNumberFormat="1" applyFont="1" applyBorder="1" applyAlignment="1">
      <alignment horizontal="center" vertical="center" shrinkToFit="1"/>
    </xf>
    <xf numFmtId="176" fontId="9" fillId="2" borderId="11" xfId="1" applyNumberFormat="1" applyFont="1" applyFill="1" applyBorder="1" applyAlignment="1">
      <alignment horizontal="center" vertical="center" shrinkToFit="1"/>
    </xf>
    <xf numFmtId="176" fontId="9" fillId="0" borderId="11" xfId="1" applyNumberFormat="1" applyFont="1" applyBorder="1" applyAlignment="1">
      <alignment vertical="center" shrinkToFit="1"/>
    </xf>
    <xf numFmtId="0" fontId="9" fillId="0" borderId="1" xfId="0" applyFont="1" applyBorder="1" applyAlignment="1">
      <alignment horizontal="left" vertical="center" shrinkToFit="1"/>
    </xf>
    <xf numFmtId="176" fontId="9" fillId="0" borderId="1" xfId="1" applyNumberFormat="1" applyFont="1" applyBorder="1" applyAlignment="1">
      <alignment vertical="center" shrinkToFit="1"/>
    </xf>
    <xf numFmtId="181" fontId="9" fillId="0" borderId="2" xfId="0" applyNumberFormat="1" applyFont="1" applyBorder="1" applyAlignment="1">
      <alignment horizontal="center" vertical="center" shrinkToFit="1"/>
    </xf>
    <xf numFmtId="181" fontId="9" fillId="0" borderId="5" xfId="0" applyNumberFormat="1" applyFont="1" applyBorder="1" applyAlignment="1">
      <alignment horizontal="center" vertical="center" shrinkToFit="1"/>
    </xf>
    <xf numFmtId="181" fontId="9" fillId="0" borderId="7" xfId="0" applyNumberFormat="1" applyFont="1" applyBorder="1" applyAlignment="1">
      <alignment horizontal="center" vertical="center" shrinkToFit="1"/>
    </xf>
    <xf numFmtId="178" fontId="11" fillId="0" borderId="0" xfId="0" applyNumberFormat="1" applyFont="1" applyBorder="1" applyAlignment="1">
      <alignment horizontal="center" vertical="center" wrapText="1" shrinkToFit="1"/>
    </xf>
    <xf numFmtId="180" fontId="10" fillId="0" borderId="0" xfId="0" applyNumberFormat="1" applyFont="1" applyBorder="1" applyAlignment="1">
      <alignment horizontal="center" vertical="center" shrinkToFit="1"/>
    </xf>
    <xf numFmtId="179" fontId="10" fillId="0" borderId="0" xfId="0" applyNumberFormat="1" applyFont="1" applyBorder="1" applyAlignment="1">
      <alignment horizontal="center" vertical="center" shrinkToFit="1"/>
    </xf>
    <xf numFmtId="176" fontId="9" fillId="2" borderId="6" xfId="1" applyNumberFormat="1" applyFont="1" applyFill="1" applyBorder="1" applyAlignment="1">
      <alignment horizontal="center" vertical="center" shrinkToFit="1"/>
    </xf>
    <xf numFmtId="178" fontId="10" fillId="0" borderId="6" xfId="0" applyNumberFormat="1" applyFont="1" applyBorder="1" applyAlignment="1">
      <alignment horizontal="right" vertical="center" shrinkToFit="1"/>
    </xf>
    <xf numFmtId="178" fontId="10" fillId="0" borderId="28" xfId="0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178" fontId="10" fillId="0" borderId="2" xfId="0" applyNumberFormat="1" applyFont="1" applyBorder="1" applyAlignment="1">
      <alignment horizontal="center" vertical="center" shrinkToFit="1"/>
    </xf>
    <xf numFmtId="178" fontId="11" fillId="0" borderId="3" xfId="0" applyNumberFormat="1" applyFont="1" applyBorder="1" applyAlignment="1">
      <alignment horizontal="center" vertical="center" wrapText="1" shrinkToFit="1"/>
    </xf>
    <xf numFmtId="180" fontId="10" fillId="0" borderId="3" xfId="0" applyNumberFormat="1" applyFont="1" applyBorder="1" applyAlignment="1">
      <alignment horizontal="center" vertical="center" shrinkToFit="1"/>
    </xf>
    <xf numFmtId="179" fontId="10" fillId="0" borderId="3" xfId="0" applyNumberFormat="1" applyFont="1" applyBorder="1" applyAlignment="1">
      <alignment horizontal="center" vertical="center" shrinkToFit="1"/>
    </xf>
    <xf numFmtId="178" fontId="10" fillId="0" borderId="4" xfId="0" applyNumberFormat="1" applyFont="1" applyBorder="1" applyAlignment="1">
      <alignment horizontal="right" vertical="center" shrinkToFit="1"/>
    </xf>
    <xf numFmtId="178" fontId="10" fillId="0" borderId="7" xfId="0" applyNumberFormat="1" applyFont="1" applyBorder="1" applyAlignment="1">
      <alignment horizontal="center" vertical="center" shrinkToFit="1"/>
    </xf>
    <xf numFmtId="178" fontId="10" fillId="0" borderId="8" xfId="0" applyNumberFormat="1" applyFont="1" applyBorder="1" applyAlignment="1">
      <alignment horizontal="center" vertical="center" shrinkToFit="1"/>
    </xf>
    <xf numFmtId="180" fontId="10" fillId="0" borderId="8" xfId="0" applyNumberFormat="1" applyFont="1" applyBorder="1" applyAlignment="1">
      <alignment horizontal="center" vertical="center" shrinkToFit="1"/>
    </xf>
    <xf numFmtId="179" fontId="10" fillId="0" borderId="8" xfId="0" applyNumberFormat="1" applyFont="1" applyBorder="1" applyAlignment="1">
      <alignment horizontal="center" vertical="center" shrinkToFit="1"/>
    </xf>
    <xf numFmtId="178" fontId="10" fillId="0" borderId="9" xfId="0" applyNumberFormat="1" applyFont="1" applyBorder="1" applyAlignment="1">
      <alignment horizontal="right" vertical="center" shrinkToFit="1"/>
    </xf>
    <xf numFmtId="178" fontId="10" fillId="0" borderId="3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8126-E3CD-4EEF-AD27-A38A6EAB63A0}">
  <sheetPr>
    <pageSetUpPr fitToPage="1"/>
  </sheetPr>
  <dimension ref="A1:L28"/>
  <sheetViews>
    <sheetView tabSelected="1" topLeftCell="A7" zoomScaleNormal="100" workbookViewId="0">
      <selection activeCell="S11" sqref="S11"/>
    </sheetView>
  </sheetViews>
  <sheetFormatPr defaultColWidth="9" defaultRowHeight="18.75"/>
  <cols>
    <col min="1" max="1" width="2.875" style="1" customWidth="1"/>
    <col min="2" max="2" width="19.5" style="1" customWidth="1"/>
    <col min="3" max="3" width="5.75" style="1" customWidth="1"/>
    <col min="4" max="4" width="7.375" style="1" customWidth="1"/>
    <col min="5" max="5" width="5" style="1" customWidth="1"/>
    <col min="6" max="6" width="4.625" style="1" customWidth="1"/>
    <col min="7" max="7" width="6.5" style="1" customWidth="1"/>
    <col min="8" max="8" width="3" style="1" customWidth="1"/>
    <col min="9" max="9" width="5" style="1" customWidth="1"/>
    <col min="10" max="10" width="8.625" style="12" customWidth="1"/>
    <col min="11" max="11" width="9.375" style="12" customWidth="1"/>
    <col min="12" max="12" width="2.875" style="1" customWidth="1"/>
    <col min="13" max="16384" width="9" style="1"/>
  </cols>
  <sheetData>
    <row r="1" spans="1:12">
      <c r="K1" s="43" t="s">
        <v>32</v>
      </c>
    </row>
    <row r="2" spans="1:12">
      <c r="K2" s="1"/>
    </row>
    <row r="3" spans="1:12" ht="36" customHeight="1">
      <c r="A3" s="60" t="s">
        <v>31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2"/>
    </row>
    <row r="4" spans="1:12" ht="36" customHeight="1">
      <c r="A4" s="2"/>
      <c r="B4" s="63" t="s">
        <v>35</v>
      </c>
      <c r="C4" s="63"/>
      <c r="D4" s="63"/>
      <c r="E4" s="63"/>
      <c r="F4" s="63"/>
      <c r="G4" s="63"/>
      <c r="H4" s="63"/>
      <c r="I4" s="63"/>
      <c r="J4" s="63"/>
      <c r="K4" s="63"/>
      <c r="L4" s="64"/>
    </row>
    <row r="5" spans="1:12" ht="36" customHeight="1">
      <c r="A5" s="2"/>
      <c r="B5" s="63" t="s">
        <v>20</v>
      </c>
      <c r="C5" s="63"/>
      <c r="D5" s="63"/>
      <c r="E5" s="63"/>
      <c r="F5" s="63"/>
      <c r="G5" s="63"/>
      <c r="H5" s="63"/>
      <c r="I5" s="63"/>
      <c r="J5" s="63"/>
      <c r="K5" s="63"/>
      <c r="L5" s="64"/>
    </row>
    <row r="6" spans="1:12" ht="36" customHeight="1">
      <c r="A6" s="2"/>
      <c r="B6" s="63" t="s">
        <v>36</v>
      </c>
      <c r="C6" s="63"/>
      <c r="D6" s="63"/>
      <c r="E6" s="63"/>
      <c r="F6" s="63"/>
      <c r="G6" s="63"/>
      <c r="H6" s="63"/>
      <c r="I6" s="63"/>
      <c r="J6" s="63"/>
      <c r="K6" s="63"/>
      <c r="L6" s="64"/>
    </row>
    <row r="7" spans="1:12" ht="36" customHeight="1">
      <c r="A7" s="21"/>
      <c r="B7" s="63" t="s">
        <v>18</v>
      </c>
      <c r="C7" s="63"/>
      <c r="D7" s="63"/>
      <c r="E7" s="63"/>
      <c r="F7" s="63"/>
      <c r="G7" s="63"/>
      <c r="H7" s="63"/>
      <c r="I7" s="63"/>
      <c r="J7" s="63"/>
      <c r="K7" s="63"/>
      <c r="L7" s="64"/>
    </row>
    <row r="8" spans="1:12">
      <c r="A8" s="2"/>
      <c r="B8" s="65" t="s">
        <v>3</v>
      </c>
      <c r="C8" s="65" t="s">
        <v>0</v>
      </c>
      <c r="D8" s="66" t="s">
        <v>7</v>
      </c>
      <c r="E8" s="66"/>
      <c r="F8" s="66"/>
      <c r="G8" s="66"/>
      <c r="H8" s="66"/>
      <c r="I8" s="66"/>
      <c r="J8" s="67" t="s">
        <v>1</v>
      </c>
      <c r="K8" s="67" t="s">
        <v>2</v>
      </c>
      <c r="L8" s="5"/>
    </row>
    <row r="9" spans="1:12">
      <c r="A9" s="2"/>
      <c r="B9" s="65"/>
      <c r="C9" s="65"/>
      <c r="D9" s="22" t="s">
        <v>13</v>
      </c>
      <c r="E9" s="68" t="s">
        <v>12</v>
      </c>
      <c r="F9" s="68"/>
      <c r="G9" s="68"/>
      <c r="H9" s="68"/>
      <c r="I9" s="69"/>
      <c r="J9" s="67"/>
      <c r="K9" s="67"/>
      <c r="L9" s="5"/>
    </row>
    <row r="10" spans="1:12" ht="37.9" customHeight="1">
      <c r="A10" s="2"/>
      <c r="B10" s="81" t="s">
        <v>9</v>
      </c>
      <c r="C10" s="82">
        <v>44</v>
      </c>
      <c r="D10" s="102">
        <v>139</v>
      </c>
      <c r="E10" s="113" t="e">
        <f t="shared" ref="E10:E16" si="0">G10*I10</f>
        <v>#VALUE!</v>
      </c>
      <c r="F10" s="114" t="s">
        <v>22</v>
      </c>
      <c r="G10" s="115">
        <v>23</v>
      </c>
      <c r="H10" s="116" t="s">
        <v>14</v>
      </c>
      <c r="I10" s="117" t="s">
        <v>33</v>
      </c>
      <c r="J10" s="92"/>
      <c r="K10" s="83">
        <f>D10*J10</f>
        <v>0</v>
      </c>
      <c r="L10" s="5"/>
    </row>
    <row r="11" spans="1:12" s="8" customFormat="1" ht="38.25" customHeight="1">
      <c r="A11" s="6"/>
      <c r="B11" s="84"/>
      <c r="C11" s="85"/>
      <c r="D11" s="103"/>
      <c r="E11" s="118" t="e">
        <f t="shared" si="0"/>
        <v>#VALUE!</v>
      </c>
      <c r="F11" s="119" t="s">
        <v>11</v>
      </c>
      <c r="G11" s="120">
        <v>14</v>
      </c>
      <c r="H11" s="121" t="s">
        <v>14</v>
      </c>
      <c r="I11" s="122" t="s">
        <v>33</v>
      </c>
      <c r="J11" s="108"/>
      <c r="K11" s="86"/>
      <c r="L11" s="7"/>
    </row>
    <row r="12" spans="1:12" s="8" customFormat="1" ht="38.25" hidden="1" customHeight="1">
      <c r="A12" s="6"/>
      <c r="B12" s="87"/>
      <c r="C12" s="88"/>
      <c r="D12" s="104"/>
      <c r="E12" s="110" t="e">
        <f t="shared" si="0"/>
        <v>#VALUE!</v>
      </c>
      <c r="F12" s="105" t="s">
        <v>34</v>
      </c>
      <c r="G12" s="106">
        <v>7</v>
      </c>
      <c r="H12" s="107" t="s">
        <v>14</v>
      </c>
      <c r="I12" s="109" t="s">
        <v>33</v>
      </c>
      <c r="J12" s="89"/>
      <c r="K12" s="90"/>
      <c r="L12" s="7"/>
    </row>
    <row r="13" spans="1:12" s="8" customFormat="1" ht="38.25" customHeight="1">
      <c r="A13" s="6"/>
      <c r="B13" s="91" t="s">
        <v>8</v>
      </c>
      <c r="C13" s="82">
        <v>37</v>
      </c>
      <c r="D13" s="102">
        <v>88</v>
      </c>
      <c r="E13" s="113" t="e">
        <f t="shared" si="0"/>
        <v>#VALUE!</v>
      </c>
      <c r="F13" s="123" t="s">
        <v>10</v>
      </c>
      <c r="G13" s="115">
        <v>23</v>
      </c>
      <c r="H13" s="116" t="s">
        <v>14</v>
      </c>
      <c r="I13" s="117" t="s">
        <v>33</v>
      </c>
      <c r="J13" s="92"/>
      <c r="K13" s="83">
        <f>D13*J13</f>
        <v>0</v>
      </c>
      <c r="L13" s="7"/>
    </row>
    <row r="14" spans="1:12" s="8" customFormat="1" ht="38.25" customHeight="1">
      <c r="A14" s="6"/>
      <c r="B14" s="93"/>
      <c r="C14" s="88"/>
      <c r="D14" s="104"/>
      <c r="E14" s="118" t="e">
        <f t="shared" si="0"/>
        <v>#VALUE!</v>
      </c>
      <c r="F14" s="119" t="s">
        <v>11</v>
      </c>
      <c r="G14" s="120">
        <v>14</v>
      </c>
      <c r="H14" s="121" t="s">
        <v>14</v>
      </c>
      <c r="I14" s="122" t="s">
        <v>33</v>
      </c>
      <c r="J14" s="94"/>
      <c r="K14" s="90"/>
      <c r="L14" s="7"/>
    </row>
    <row r="15" spans="1:12" s="8" customFormat="1" ht="38.25" customHeight="1">
      <c r="A15" s="6"/>
      <c r="B15" s="91" t="s">
        <v>24</v>
      </c>
      <c r="C15" s="82">
        <v>37</v>
      </c>
      <c r="D15" s="102">
        <v>88</v>
      </c>
      <c r="E15" s="113" t="e">
        <f t="shared" si="0"/>
        <v>#VALUE!</v>
      </c>
      <c r="F15" s="123" t="s">
        <v>10</v>
      </c>
      <c r="G15" s="115">
        <v>23</v>
      </c>
      <c r="H15" s="116" t="s">
        <v>14</v>
      </c>
      <c r="I15" s="117" t="s">
        <v>33</v>
      </c>
      <c r="J15" s="92"/>
      <c r="K15" s="83">
        <f>D15*J15</f>
        <v>0</v>
      </c>
      <c r="L15" s="7"/>
    </row>
    <row r="16" spans="1:12" s="8" customFormat="1" ht="38.25" customHeight="1">
      <c r="A16" s="6"/>
      <c r="B16" s="93"/>
      <c r="C16" s="88"/>
      <c r="D16" s="104"/>
      <c r="E16" s="118" t="e">
        <f t="shared" si="0"/>
        <v>#VALUE!</v>
      </c>
      <c r="F16" s="119" t="s">
        <v>11</v>
      </c>
      <c r="G16" s="120">
        <v>14</v>
      </c>
      <c r="H16" s="121" t="s">
        <v>14</v>
      </c>
      <c r="I16" s="122" t="s">
        <v>33</v>
      </c>
      <c r="J16" s="94"/>
      <c r="K16" s="90"/>
      <c r="L16" s="7"/>
    </row>
    <row r="17" spans="1:12" s="8" customFormat="1" ht="38.25" customHeight="1">
      <c r="A17" s="6"/>
      <c r="B17" s="95" t="s">
        <v>25</v>
      </c>
      <c r="C17" s="96" t="s">
        <v>26</v>
      </c>
      <c r="D17" s="97" t="s">
        <v>37</v>
      </c>
      <c r="E17" s="111"/>
      <c r="F17" s="111"/>
      <c r="G17" s="111"/>
      <c r="H17" s="111"/>
      <c r="I17" s="112"/>
      <c r="J17" s="98"/>
      <c r="K17" s="99">
        <f>J17</f>
        <v>0</v>
      </c>
      <c r="L17" s="7"/>
    </row>
    <row r="18" spans="1:12" ht="37.5" customHeight="1">
      <c r="A18" s="2"/>
      <c r="B18" s="100" t="s">
        <v>4</v>
      </c>
      <c r="C18" s="100"/>
      <c r="D18" s="100"/>
      <c r="E18" s="100"/>
      <c r="F18" s="100"/>
      <c r="G18" s="100"/>
      <c r="H18" s="100"/>
      <c r="I18" s="100"/>
      <c r="J18" s="100"/>
      <c r="K18" s="101">
        <f>SUM(K10:K17)</f>
        <v>0</v>
      </c>
      <c r="L18" s="5"/>
    </row>
    <row r="19" spans="1:12" ht="37.5" customHeight="1">
      <c r="A19" s="2"/>
      <c r="B19" s="100" t="s">
        <v>5</v>
      </c>
      <c r="C19" s="100"/>
      <c r="D19" s="100"/>
      <c r="E19" s="100"/>
      <c r="F19" s="100"/>
      <c r="G19" s="100"/>
      <c r="H19" s="100"/>
      <c r="I19" s="100"/>
      <c r="J19" s="100"/>
      <c r="K19" s="101">
        <f>K18*10%</f>
        <v>0</v>
      </c>
      <c r="L19" s="5"/>
    </row>
    <row r="20" spans="1:12" ht="37.5" customHeight="1">
      <c r="A20" s="2"/>
      <c r="B20" s="100" t="s">
        <v>6</v>
      </c>
      <c r="C20" s="100"/>
      <c r="D20" s="100"/>
      <c r="E20" s="100"/>
      <c r="F20" s="100"/>
      <c r="G20" s="100"/>
      <c r="H20" s="100"/>
      <c r="I20" s="100"/>
      <c r="J20" s="100"/>
      <c r="K20" s="101">
        <f>K18+K19</f>
        <v>0</v>
      </c>
      <c r="L20" s="5"/>
    </row>
    <row r="21" spans="1:12">
      <c r="A21" s="2"/>
      <c r="B21" s="3" t="s">
        <v>15</v>
      </c>
      <c r="C21" s="3"/>
      <c r="D21" s="3"/>
      <c r="E21" s="46"/>
      <c r="F21" s="46"/>
      <c r="G21" s="3"/>
      <c r="H21" s="3"/>
      <c r="I21" s="3"/>
      <c r="J21" s="4"/>
      <c r="K21" s="4"/>
      <c r="L21" s="5"/>
    </row>
    <row r="22" spans="1:12">
      <c r="A22" s="2"/>
      <c r="B22" s="46" t="s">
        <v>28</v>
      </c>
      <c r="C22" s="46"/>
      <c r="D22" s="46"/>
      <c r="E22" s="46" t="s">
        <v>16</v>
      </c>
      <c r="F22" s="46"/>
      <c r="G22" s="3"/>
      <c r="H22" s="3"/>
      <c r="I22" s="3"/>
      <c r="J22" s="4"/>
      <c r="K22" s="4"/>
      <c r="L22" s="5"/>
    </row>
    <row r="23" spans="1:12">
      <c r="A23" s="2"/>
      <c r="B23" s="46" t="s">
        <v>29</v>
      </c>
      <c r="C23" s="46"/>
      <c r="D23" s="46"/>
      <c r="E23" s="46" t="s">
        <v>17</v>
      </c>
      <c r="F23" s="46"/>
      <c r="G23" s="3"/>
      <c r="H23" s="3"/>
      <c r="I23" s="3"/>
      <c r="J23" s="4"/>
      <c r="K23" s="4"/>
      <c r="L23" s="5"/>
    </row>
    <row r="24" spans="1:12">
      <c r="A24" s="9"/>
      <c r="B24" s="47" t="s">
        <v>30</v>
      </c>
      <c r="C24" s="47"/>
      <c r="D24" s="47"/>
      <c r="E24" s="47" t="s">
        <v>17</v>
      </c>
      <c r="F24" s="47"/>
      <c r="G24" s="10"/>
      <c r="H24" s="10"/>
      <c r="I24" s="44"/>
      <c r="J24" s="44"/>
      <c r="K24" s="44"/>
      <c r="L24" s="11"/>
    </row>
    <row r="25" spans="1:12">
      <c r="A25" s="3"/>
      <c r="B25" s="3"/>
      <c r="C25" s="3"/>
      <c r="D25" s="3"/>
      <c r="E25" s="41"/>
      <c r="F25" s="41"/>
      <c r="G25" s="41"/>
      <c r="H25" s="41"/>
      <c r="I25" s="29"/>
      <c r="J25" s="29"/>
      <c r="K25" s="29"/>
      <c r="L25" s="3"/>
    </row>
    <row r="26" spans="1:12" ht="18" customHeight="1">
      <c r="A26" s="3"/>
      <c r="B26" s="3"/>
      <c r="C26" s="3"/>
      <c r="D26" s="3"/>
      <c r="E26" s="41"/>
      <c r="F26" s="41"/>
      <c r="G26" s="41"/>
      <c r="H26" s="41"/>
      <c r="I26" s="29"/>
      <c r="J26" s="29"/>
      <c r="K26" s="29"/>
      <c r="L26" s="3"/>
    </row>
    <row r="27" spans="1:12">
      <c r="A27" s="3"/>
      <c r="B27" s="3"/>
      <c r="C27" s="3"/>
      <c r="D27" s="3"/>
      <c r="E27" s="41"/>
      <c r="F27" s="41"/>
      <c r="G27" s="41"/>
      <c r="H27" s="41"/>
      <c r="I27" s="29"/>
      <c r="J27" s="29"/>
      <c r="K27" s="29"/>
      <c r="L27" s="3"/>
    </row>
    <row r="28" spans="1:12">
      <c r="A28" s="3"/>
      <c r="B28" s="3"/>
      <c r="C28" s="3"/>
      <c r="D28" s="3"/>
      <c r="E28" s="41"/>
      <c r="F28" s="41"/>
      <c r="G28" s="41"/>
      <c r="H28" s="41"/>
      <c r="I28" s="45"/>
      <c r="J28" s="45"/>
      <c r="K28" s="45"/>
      <c r="L28" s="3"/>
    </row>
  </sheetData>
  <mergeCells count="37">
    <mergeCell ref="K10:K12"/>
    <mergeCell ref="A3:L3"/>
    <mergeCell ref="B4:L4"/>
    <mergeCell ref="B5:L5"/>
    <mergeCell ref="B6:L6"/>
    <mergeCell ref="B7:L7"/>
    <mergeCell ref="B8:B9"/>
    <mergeCell ref="C8:C9"/>
    <mergeCell ref="D8:I8"/>
    <mergeCell ref="J8:J9"/>
    <mergeCell ref="K8:K9"/>
    <mergeCell ref="E9:I9"/>
    <mergeCell ref="B10:B12"/>
    <mergeCell ref="C10:C12"/>
    <mergeCell ref="D10:D12"/>
    <mergeCell ref="J10:J12"/>
    <mergeCell ref="B15:B16"/>
    <mergeCell ref="C15:C16"/>
    <mergeCell ref="D15:D16"/>
    <mergeCell ref="J15:J16"/>
    <mergeCell ref="K15:K16"/>
    <mergeCell ref="B13:B14"/>
    <mergeCell ref="C13:C14"/>
    <mergeCell ref="D13:D14"/>
    <mergeCell ref="J13:J14"/>
    <mergeCell ref="K13:K14"/>
    <mergeCell ref="B23:D23"/>
    <mergeCell ref="E23:F23"/>
    <mergeCell ref="B24:D24"/>
    <mergeCell ref="E24:F24"/>
    <mergeCell ref="D17:I17"/>
    <mergeCell ref="B18:J18"/>
    <mergeCell ref="B19:J19"/>
    <mergeCell ref="B20:J20"/>
    <mergeCell ref="E21:F21"/>
    <mergeCell ref="B22:D22"/>
    <mergeCell ref="E22:F22"/>
  </mergeCells>
  <phoneticPr fontId="2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D37A1-86E5-49C9-B375-68A5EE870430}">
  <sheetPr>
    <pageSetUpPr fitToPage="1"/>
  </sheetPr>
  <dimension ref="A1:L28"/>
  <sheetViews>
    <sheetView view="pageBreakPreview" zoomScale="60" zoomScaleNormal="100" workbookViewId="0">
      <selection activeCell="Q26" sqref="Q26"/>
    </sheetView>
  </sheetViews>
  <sheetFormatPr defaultColWidth="9" defaultRowHeight="18.75"/>
  <cols>
    <col min="1" max="1" width="2.875" style="1" customWidth="1"/>
    <col min="2" max="2" width="19.5" style="1" customWidth="1"/>
    <col min="3" max="3" width="5.75" style="1" customWidth="1"/>
    <col min="4" max="4" width="7.375" style="1" customWidth="1"/>
    <col min="5" max="5" width="5" style="1" customWidth="1"/>
    <col min="6" max="6" width="4.625" style="1" customWidth="1"/>
    <col min="7" max="7" width="6.5" style="1" customWidth="1"/>
    <col min="8" max="8" width="3" style="1" customWidth="1"/>
    <col min="9" max="9" width="5" style="1" customWidth="1"/>
    <col min="10" max="10" width="8.625" style="12" customWidth="1"/>
    <col min="11" max="11" width="9.375" style="12" customWidth="1"/>
    <col min="12" max="12" width="2.875" style="1" customWidth="1"/>
    <col min="13" max="16384" width="9" style="1"/>
  </cols>
  <sheetData>
    <row r="1" spans="1:12">
      <c r="K1" s="43" t="s">
        <v>32</v>
      </c>
    </row>
    <row r="2" spans="1:12">
      <c r="K2" s="1"/>
    </row>
    <row r="3" spans="1:12" ht="36" customHeight="1">
      <c r="A3" s="60" t="s">
        <v>31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2"/>
    </row>
    <row r="4" spans="1:12" ht="36" customHeight="1">
      <c r="A4" s="2"/>
      <c r="B4" s="63" t="s">
        <v>19</v>
      </c>
      <c r="C4" s="63"/>
      <c r="D4" s="63"/>
      <c r="E4" s="63"/>
      <c r="F4" s="63"/>
      <c r="G4" s="63"/>
      <c r="H4" s="63"/>
      <c r="I4" s="63"/>
      <c r="J4" s="63"/>
      <c r="K4" s="63"/>
      <c r="L4" s="64"/>
    </row>
    <row r="5" spans="1:12" ht="36" customHeight="1">
      <c r="A5" s="2"/>
      <c r="B5" s="63" t="s">
        <v>20</v>
      </c>
      <c r="C5" s="63"/>
      <c r="D5" s="63"/>
      <c r="E5" s="63"/>
      <c r="F5" s="63"/>
      <c r="G5" s="63"/>
      <c r="H5" s="63"/>
      <c r="I5" s="63"/>
      <c r="J5" s="63"/>
      <c r="K5" s="63"/>
      <c r="L5" s="64"/>
    </row>
    <row r="6" spans="1:12" ht="36" customHeight="1">
      <c r="A6" s="2"/>
      <c r="B6" s="63" t="s">
        <v>21</v>
      </c>
      <c r="C6" s="63"/>
      <c r="D6" s="63"/>
      <c r="E6" s="63"/>
      <c r="F6" s="63"/>
      <c r="G6" s="63"/>
      <c r="H6" s="63"/>
      <c r="I6" s="63"/>
      <c r="J6" s="63"/>
      <c r="K6" s="63"/>
      <c r="L6" s="64"/>
    </row>
    <row r="7" spans="1:12" ht="36" customHeight="1">
      <c r="A7" s="21"/>
      <c r="B7" s="63" t="s">
        <v>18</v>
      </c>
      <c r="C7" s="63"/>
      <c r="D7" s="63"/>
      <c r="E7" s="63"/>
      <c r="F7" s="63"/>
      <c r="G7" s="63"/>
      <c r="H7" s="63"/>
      <c r="I7" s="63"/>
      <c r="J7" s="63"/>
      <c r="K7" s="63"/>
      <c r="L7" s="64"/>
    </row>
    <row r="8" spans="1:12">
      <c r="A8" s="2"/>
      <c r="B8" s="65" t="s">
        <v>3</v>
      </c>
      <c r="C8" s="65" t="s">
        <v>0</v>
      </c>
      <c r="D8" s="66" t="s">
        <v>7</v>
      </c>
      <c r="E8" s="66"/>
      <c r="F8" s="66"/>
      <c r="G8" s="66"/>
      <c r="H8" s="66"/>
      <c r="I8" s="66"/>
      <c r="J8" s="67" t="s">
        <v>1</v>
      </c>
      <c r="K8" s="67" t="s">
        <v>2</v>
      </c>
      <c r="L8" s="5"/>
    </row>
    <row r="9" spans="1:12">
      <c r="A9" s="2"/>
      <c r="B9" s="65"/>
      <c r="C9" s="65"/>
      <c r="D9" s="22" t="s">
        <v>13</v>
      </c>
      <c r="E9" s="68" t="s">
        <v>12</v>
      </c>
      <c r="F9" s="68"/>
      <c r="G9" s="68"/>
      <c r="H9" s="68"/>
      <c r="I9" s="69"/>
      <c r="J9" s="67"/>
      <c r="K9" s="67"/>
      <c r="L9" s="5"/>
    </row>
    <row r="10" spans="1:12" ht="37.9" customHeight="1">
      <c r="A10" s="2"/>
      <c r="B10" s="70" t="s">
        <v>9</v>
      </c>
      <c r="C10" s="54">
        <v>44</v>
      </c>
      <c r="D10" s="75">
        <f>E10+E11+E12</f>
        <v>139</v>
      </c>
      <c r="E10" s="23">
        <f t="shared" ref="E10:E16" si="0">G10*I10</f>
        <v>69</v>
      </c>
      <c r="F10" s="31" t="s">
        <v>22</v>
      </c>
      <c r="G10" s="25">
        <v>23</v>
      </c>
      <c r="H10" s="15" t="s">
        <v>14</v>
      </c>
      <c r="I10" s="17">
        <v>3</v>
      </c>
      <c r="J10" s="58"/>
      <c r="K10" s="77">
        <f>D10*J10</f>
        <v>0</v>
      </c>
      <c r="L10" s="5"/>
    </row>
    <row r="11" spans="1:12" s="8" customFormat="1" ht="38.25" customHeight="1">
      <c r="A11" s="6"/>
      <c r="B11" s="71"/>
      <c r="C11" s="73"/>
      <c r="D11" s="80"/>
      <c r="E11" s="32">
        <f t="shared" si="0"/>
        <v>56</v>
      </c>
      <c r="F11" s="33" t="s">
        <v>11</v>
      </c>
      <c r="G11" s="34">
        <v>14</v>
      </c>
      <c r="H11" s="35" t="s">
        <v>14</v>
      </c>
      <c r="I11" s="36">
        <v>4</v>
      </c>
      <c r="J11" s="74"/>
      <c r="K11" s="79"/>
      <c r="L11" s="7"/>
    </row>
    <row r="12" spans="1:12" s="8" customFormat="1" ht="38.25" customHeight="1">
      <c r="A12" s="6"/>
      <c r="B12" s="72"/>
      <c r="C12" s="55"/>
      <c r="D12" s="76"/>
      <c r="E12" s="24">
        <f t="shared" si="0"/>
        <v>14</v>
      </c>
      <c r="F12" s="18" t="s">
        <v>23</v>
      </c>
      <c r="G12" s="26">
        <v>7</v>
      </c>
      <c r="H12" s="13" t="s">
        <v>14</v>
      </c>
      <c r="I12" s="37">
        <v>2</v>
      </c>
      <c r="J12" s="59"/>
      <c r="K12" s="78"/>
      <c r="L12" s="7"/>
    </row>
    <row r="13" spans="1:12" s="8" customFormat="1" ht="38.25" customHeight="1">
      <c r="A13" s="6"/>
      <c r="B13" s="52" t="s">
        <v>8</v>
      </c>
      <c r="C13" s="54">
        <v>37</v>
      </c>
      <c r="D13" s="75">
        <f>E13+E14</f>
        <v>88</v>
      </c>
      <c r="E13" s="23">
        <f t="shared" si="0"/>
        <v>46</v>
      </c>
      <c r="F13" s="14" t="s">
        <v>10</v>
      </c>
      <c r="G13" s="25">
        <v>23</v>
      </c>
      <c r="H13" s="15" t="s">
        <v>14</v>
      </c>
      <c r="I13" s="17">
        <v>2</v>
      </c>
      <c r="J13" s="56"/>
      <c r="K13" s="77">
        <f>D13*J13</f>
        <v>0</v>
      </c>
      <c r="L13" s="7"/>
    </row>
    <row r="14" spans="1:12" s="8" customFormat="1" ht="38.25" customHeight="1">
      <c r="A14" s="6"/>
      <c r="B14" s="53"/>
      <c r="C14" s="55"/>
      <c r="D14" s="76"/>
      <c r="E14" s="24">
        <f t="shared" si="0"/>
        <v>42</v>
      </c>
      <c r="F14" s="19" t="s">
        <v>11</v>
      </c>
      <c r="G14" s="26">
        <v>14</v>
      </c>
      <c r="H14" s="20" t="s">
        <v>14</v>
      </c>
      <c r="I14" s="16">
        <v>3</v>
      </c>
      <c r="J14" s="57"/>
      <c r="K14" s="78"/>
      <c r="L14" s="7"/>
    </row>
    <row r="15" spans="1:12" s="8" customFormat="1" ht="38.25" customHeight="1">
      <c r="A15" s="6"/>
      <c r="B15" s="52" t="s">
        <v>24</v>
      </c>
      <c r="C15" s="54">
        <v>37</v>
      </c>
      <c r="D15" s="75">
        <f>E15+E16</f>
        <v>88</v>
      </c>
      <c r="E15" s="23">
        <f t="shared" si="0"/>
        <v>46</v>
      </c>
      <c r="F15" s="14" t="s">
        <v>10</v>
      </c>
      <c r="G15" s="25">
        <v>23</v>
      </c>
      <c r="H15" s="15" t="s">
        <v>14</v>
      </c>
      <c r="I15" s="17">
        <v>2</v>
      </c>
      <c r="J15" s="58"/>
      <c r="K15" s="77">
        <f>D15*J15</f>
        <v>0</v>
      </c>
      <c r="L15" s="7"/>
    </row>
    <row r="16" spans="1:12" s="8" customFormat="1" ht="38.25" customHeight="1">
      <c r="A16" s="6"/>
      <c r="B16" s="53"/>
      <c r="C16" s="55"/>
      <c r="D16" s="76"/>
      <c r="E16" s="24">
        <f t="shared" si="0"/>
        <v>42</v>
      </c>
      <c r="F16" s="19" t="s">
        <v>11</v>
      </c>
      <c r="G16" s="38">
        <v>14</v>
      </c>
      <c r="H16" s="20" t="s">
        <v>14</v>
      </c>
      <c r="I16" s="16">
        <v>3</v>
      </c>
      <c r="J16" s="59"/>
      <c r="K16" s="78"/>
      <c r="L16" s="7"/>
    </row>
    <row r="17" spans="1:12" s="8" customFormat="1" ht="38.25" customHeight="1">
      <c r="A17" s="6"/>
      <c r="B17" s="27" t="s">
        <v>25</v>
      </c>
      <c r="C17" s="28" t="s">
        <v>26</v>
      </c>
      <c r="D17" s="48" t="s">
        <v>27</v>
      </c>
      <c r="E17" s="49"/>
      <c r="F17" s="49"/>
      <c r="G17" s="49"/>
      <c r="H17" s="49"/>
      <c r="I17" s="50"/>
      <c r="J17" s="40"/>
      <c r="K17" s="42">
        <f>J17</f>
        <v>0</v>
      </c>
      <c r="L17" s="7"/>
    </row>
    <row r="18" spans="1:12" ht="37.5" customHeight="1">
      <c r="A18" s="2"/>
      <c r="B18" s="51" t="s">
        <v>4</v>
      </c>
      <c r="C18" s="51"/>
      <c r="D18" s="51"/>
      <c r="E18" s="51"/>
      <c r="F18" s="51"/>
      <c r="G18" s="51"/>
      <c r="H18" s="51"/>
      <c r="I18" s="51"/>
      <c r="J18" s="51"/>
      <c r="K18" s="39">
        <f>SUM(K10:K17)</f>
        <v>0</v>
      </c>
      <c r="L18" s="5"/>
    </row>
    <row r="19" spans="1:12" ht="37.5" customHeight="1">
      <c r="A19" s="2"/>
      <c r="B19" s="51" t="s">
        <v>5</v>
      </c>
      <c r="C19" s="51"/>
      <c r="D19" s="51"/>
      <c r="E19" s="51"/>
      <c r="F19" s="51"/>
      <c r="G19" s="51"/>
      <c r="H19" s="51"/>
      <c r="I19" s="51"/>
      <c r="J19" s="51"/>
      <c r="K19" s="39">
        <f>K18*10%</f>
        <v>0</v>
      </c>
      <c r="L19" s="5"/>
    </row>
    <row r="20" spans="1:12" ht="37.5" customHeight="1">
      <c r="A20" s="2"/>
      <c r="B20" s="51" t="s">
        <v>6</v>
      </c>
      <c r="C20" s="51"/>
      <c r="D20" s="51"/>
      <c r="E20" s="51"/>
      <c r="F20" s="51"/>
      <c r="G20" s="51"/>
      <c r="H20" s="51"/>
      <c r="I20" s="51"/>
      <c r="J20" s="51"/>
      <c r="K20" s="39">
        <f>K18+K19</f>
        <v>0</v>
      </c>
      <c r="L20" s="5"/>
    </row>
    <row r="21" spans="1:12">
      <c r="A21" s="2"/>
      <c r="B21" s="3" t="s">
        <v>15</v>
      </c>
      <c r="C21" s="3"/>
      <c r="D21" s="3"/>
      <c r="E21" s="46"/>
      <c r="F21" s="46"/>
      <c r="G21" s="3"/>
      <c r="H21" s="3"/>
      <c r="I21" s="3"/>
      <c r="J21" s="4"/>
      <c r="K21" s="4"/>
      <c r="L21" s="5"/>
    </row>
    <row r="22" spans="1:12">
      <c r="A22" s="2"/>
      <c r="B22" s="46" t="s">
        <v>28</v>
      </c>
      <c r="C22" s="46"/>
      <c r="D22" s="46"/>
      <c r="E22" s="46" t="s">
        <v>16</v>
      </c>
      <c r="F22" s="46"/>
      <c r="G22" s="3"/>
      <c r="H22" s="3"/>
      <c r="I22" s="3"/>
      <c r="J22" s="4"/>
      <c r="K22" s="4"/>
      <c r="L22" s="5"/>
    </row>
    <row r="23" spans="1:12">
      <c r="A23" s="2"/>
      <c r="B23" s="46" t="s">
        <v>29</v>
      </c>
      <c r="C23" s="46"/>
      <c r="D23" s="46"/>
      <c r="E23" s="46" t="s">
        <v>17</v>
      </c>
      <c r="F23" s="46"/>
      <c r="G23" s="3"/>
      <c r="H23" s="3"/>
      <c r="I23" s="3"/>
      <c r="J23" s="4"/>
      <c r="K23" s="4"/>
      <c r="L23" s="5"/>
    </row>
    <row r="24" spans="1:12">
      <c r="A24" s="9"/>
      <c r="B24" s="47" t="s">
        <v>30</v>
      </c>
      <c r="C24" s="47"/>
      <c r="D24" s="47"/>
      <c r="E24" s="47" t="s">
        <v>17</v>
      </c>
      <c r="F24" s="47"/>
      <c r="G24" s="10"/>
      <c r="H24" s="10"/>
      <c r="I24" s="44"/>
      <c r="J24" s="44"/>
      <c r="K24" s="44"/>
      <c r="L24" s="11"/>
    </row>
    <row r="25" spans="1:12">
      <c r="A25" s="3"/>
      <c r="B25" s="3"/>
      <c r="C25" s="3"/>
      <c r="D25" s="3"/>
      <c r="E25" s="30"/>
      <c r="F25" s="30"/>
      <c r="G25" s="30"/>
      <c r="H25" s="30"/>
      <c r="I25" s="29"/>
      <c r="J25" s="29"/>
      <c r="K25" s="29"/>
      <c r="L25" s="3"/>
    </row>
    <row r="26" spans="1:12" ht="18" customHeight="1">
      <c r="A26" s="3"/>
      <c r="B26" s="3"/>
      <c r="C26" s="3"/>
      <c r="D26" s="3"/>
      <c r="E26" s="30"/>
      <c r="F26" s="30"/>
      <c r="G26" s="30"/>
      <c r="H26" s="30"/>
      <c r="I26" s="29"/>
      <c r="J26" s="29"/>
      <c r="K26" s="29"/>
      <c r="L26" s="3"/>
    </row>
    <row r="27" spans="1:12">
      <c r="A27" s="3"/>
      <c r="B27" s="3"/>
      <c r="C27" s="3"/>
      <c r="D27" s="3"/>
      <c r="E27" s="30"/>
      <c r="F27" s="30"/>
      <c r="G27" s="30"/>
      <c r="H27" s="30"/>
      <c r="I27" s="29"/>
      <c r="J27" s="29"/>
      <c r="K27" s="29"/>
      <c r="L27" s="3"/>
    </row>
    <row r="28" spans="1:12">
      <c r="A28" s="3"/>
      <c r="B28" s="3"/>
      <c r="C28" s="3"/>
      <c r="D28" s="3"/>
      <c r="E28" s="30"/>
      <c r="F28" s="30"/>
      <c r="G28" s="30"/>
      <c r="H28" s="30"/>
      <c r="I28" s="45"/>
      <c r="J28" s="45"/>
      <c r="K28" s="45"/>
      <c r="L28" s="3"/>
    </row>
  </sheetData>
  <mergeCells count="37">
    <mergeCell ref="K10:K12"/>
    <mergeCell ref="A3:L3"/>
    <mergeCell ref="B4:L4"/>
    <mergeCell ref="B5:L5"/>
    <mergeCell ref="B6:L6"/>
    <mergeCell ref="B7:L7"/>
    <mergeCell ref="B8:B9"/>
    <mergeCell ref="C8:C9"/>
    <mergeCell ref="D8:I8"/>
    <mergeCell ref="J8:J9"/>
    <mergeCell ref="K8:K9"/>
    <mergeCell ref="E9:I9"/>
    <mergeCell ref="B10:B12"/>
    <mergeCell ref="C10:C12"/>
    <mergeCell ref="D10:D12"/>
    <mergeCell ref="J10:J12"/>
    <mergeCell ref="K13:K14"/>
    <mergeCell ref="B15:B16"/>
    <mergeCell ref="C15:C16"/>
    <mergeCell ref="D15:D16"/>
    <mergeCell ref="J15:J16"/>
    <mergeCell ref="K15:K16"/>
    <mergeCell ref="E21:F21"/>
    <mergeCell ref="B13:B14"/>
    <mergeCell ref="C13:C14"/>
    <mergeCell ref="D13:D14"/>
    <mergeCell ref="J13:J14"/>
    <mergeCell ref="D17:I17"/>
    <mergeCell ref="B18:J18"/>
    <mergeCell ref="B19:J19"/>
    <mergeCell ref="B20:J20"/>
    <mergeCell ref="B22:D22"/>
    <mergeCell ref="E22:F22"/>
    <mergeCell ref="B23:D23"/>
    <mergeCell ref="E23:F23"/>
    <mergeCell ref="B24:D24"/>
    <mergeCell ref="E24:F24"/>
  </mergeCells>
  <phoneticPr fontId="2"/>
  <pageMargins left="0.70866141732283472" right="0.70866141732283472" top="0.74803149606299213" bottom="0.74803149606299213" header="0.31496062992125984" footer="0.31496062992125984"/>
  <pageSetup paperSize="9" scale="9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 (2)</vt:lpstr>
      <vt:lpstr>見積書</vt:lpstr>
      <vt:lpstr>見積書!Print_Area</vt:lpstr>
      <vt:lpstr>'見積書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2025-05-01T02:40:05Z</dcterms:modified>
</cp:coreProperties>
</file>